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730" windowHeight="9690"/>
  </bookViews>
  <sheets>
    <sheet name="ÖSYS İSTATİSTİK TÜMÜ" sheetId="1" r:id="rId1"/>
    <sheet name="Sayfa3" sheetId="3" r:id="rId2"/>
  </sheets>
  <definedNames>
    <definedName name="_xlnm.Print_Area" localSheetId="0">'ÖSYS İSTATİSTİK TÜMÜ'!$A$1:$AF$58</definedName>
  </definedNames>
  <calcPr calcId="125725"/>
</workbook>
</file>

<file path=xl/calcChain.xml><?xml version="1.0" encoding="utf-8"?>
<calcChain xmlns="http://schemas.openxmlformats.org/spreadsheetml/2006/main">
  <c r="D56" i="1"/>
  <c r="F56"/>
  <c r="I56"/>
  <c r="L56"/>
  <c r="O56"/>
  <c r="P56"/>
  <c r="Q50"/>
  <c r="Q56" s="1"/>
  <c r="S30"/>
  <c r="O30"/>
  <c r="L30"/>
  <c r="H30"/>
  <c r="J12"/>
  <c r="S29"/>
  <c r="O29"/>
  <c r="L29"/>
  <c r="H29"/>
  <c r="O28"/>
  <c r="O27"/>
  <c r="O24"/>
  <c r="O23"/>
  <c r="L26"/>
  <c r="J11"/>
  <c r="S28"/>
  <c r="S27"/>
  <c r="H28"/>
  <c r="L28" s="1"/>
  <c r="H27"/>
  <c r="L27" s="1"/>
  <c r="H24"/>
  <c r="L24" s="1"/>
  <c r="H23"/>
  <c r="L23" s="1"/>
  <c r="J10"/>
  <c r="J9"/>
  <c r="J8"/>
  <c r="J7"/>
  <c r="J6"/>
  <c r="J5"/>
</calcChain>
</file>

<file path=xl/sharedStrings.xml><?xml version="1.0" encoding="utf-8"?>
<sst xmlns="http://schemas.openxmlformats.org/spreadsheetml/2006/main" count="70" uniqueCount="67">
  <si>
    <t>FEN 
BİLİMLERİ</t>
  </si>
  <si>
    <t>Mezun Öğrenci Sayısı</t>
  </si>
  <si>
    <t>Lisans Programına Yerleşen Öğrenci Sayısı</t>
  </si>
  <si>
    <t>Ön Lisans Programına Yerleşen Öğrenci Sayısı</t>
  </si>
  <si>
    <t>YGS'ye Giren Öğrenci Sayısı</t>
  </si>
  <si>
    <t xml:space="preserve"> YGS-1</t>
  </si>
  <si>
    <t xml:space="preserve"> YGS-2</t>
  </si>
  <si>
    <t xml:space="preserve"> YGS-3</t>
  </si>
  <si>
    <t xml:space="preserve"> YGS-4</t>
  </si>
  <si>
    <t xml:space="preserve"> YGS-5</t>
  </si>
  <si>
    <t xml:space="preserve"> YGS-6</t>
  </si>
  <si>
    <t>MATEMATİK</t>
  </si>
  <si>
    <t>GEOMETRİ</t>
  </si>
  <si>
    <t>FİZİK</t>
  </si>
  <si>
    <t>KİMYA</t>
  </si>
  <si>
    <t>BİYOLOJİ</t>
  </si>
  <si>
    <t>COĞRAFYA-1</t>
  </si>
  <si>
    <t>TARİH</t>
  </si>
  <si>
    <t>COĞRAFYA-2</t>
  </si>
  <si>
    <t>FELSEFE</t>
  </si>
  <si>
    <t>YABANCI DİL</t>
  </si>
  <si>
    <t>LYS'ye Giren Öğrenci Sayısı</t>
  </si>
  <si>
    <t>MF-1</t>
  </si>
  <si>
    <t>MF-2</t>
  </si>
  <si>
    <t>MF-3</t>
  </si>
  <si>
    <t>MF-4</t>
  </si>
  <si>
    <t>TS-1</t>
  </si>
  <si>
    <t>TS-2</t>
  </si>
  <si>
    <t>TM-1</t>
  </si>
  <si>
    <t>TM-2</t>
  </si>
  <si>
    <t>TM-3</t>
  </si>
  <si>
    <t>DİL-1</t>
  </si>
  <si>
    <t>DİL-2</t>
  </si>
  <si>
    <t>DİL-3</t>
  </si>
  <si>
    <t xml:space="preserve">TÜRKÇE </t>
  </si>
  <si>
    <t>SOSYAL BİLİMLER</t>
  </si>
  <si>
    <t>TEMEL MATEMATİK</t>
  </si>
  <si>
    <t>Yerleşen Toplam
 Öğrenci Sayısı</t>
  </si>
  <si>
    <t>TÜRK DİLİ 
VE EDEBİYATI</t>
  </si>
  <si>
    <r>
      <t xml:space="preserve">MF </t>
    </r>
    <r>
      <rPr>
        <b/>
        <sz val="10"/>
        <color theme="1"/>
        <rFont val="Times New Roman"/>
        <family val="1"/>
        <charset val="162"/>
      </rPr>
      <t>ORT</t>
    </r>
  </si>
  <si>
    <r>
      <t xml:space="preserve">TS </t>
    </r>
    <r>
      <rPr>
        <b/>
        <sz val="10"/>
        <color theme="1"/>
        <rFont val="Times New Roman"/>
        <family val="1"/>
        <charset val="162"/>
      </rPr>
      <t>ORT</t>
    </r>
  </si>
  <si>
    <r>
      <t xml:space="preserve">TM </t>
    </r>
    <r>
      <rPr>
        <b/>
        <sz val="10"/>
        <color theme="1"/>
        <rFont val="Times New Roman"/>
        <family val="1"/>
        <charset val="162"/>
      </rPr>
      <t>ORT</t>
    </r>
  </si>
  <si>
    <r>
      <t xml:space="preserve">DİL </t>
    </r>
    <r>
      <rPr>
        <b/>
        <sz val="10"/>
        <color theme="1"/>
        <rFont val="Times New Roman"/>
        <family val="1"/>
        <charset val="162"/>
      </rPr>
      <t>ORT</t>
    </r>
  </si>
  <si>
    <t>SIRA
NO</t>
  </si>
  <si>
    <t>SIRA
 NO</t>
  </si>
  <si>
    <t>YILLARA GÖRE  LYS PUAN ORTALAMALARI</t>
  </si>
  <si>
    <t>YILLARA GÖRE  LYS NET ORTALAMALARI</t>
  </si>
  <si>
    <r>
      <rPr>
        <b/>
        <sz val="9"/>
        <color indexed="8"/>
        <rFont val="Times New Roman"/>
        <family val="1"/>
        <charset val="162"/>
      </rPr>
      <t xml:space="preserve">YGS
</t>
    </r>
    <r>
      <rPr>
        <b/>
        <sz val="9"/>
        <color theme="1"/>
        <rFont val="Times New Roman"/>
        <family val="1"/>
        <charset val="162"/>
      </rPr>
      <t xml:space="preserve"> ORT</t>
    </r>
  </si>
  <si>
    <t xml:space="preserve"> YILLAR</t>
  </si>
  <si>
    <t>YILLAR</t>
  </si>
  <si>
    <t>YILLARA GÖRE  ÜNİVERSİTE YERLEŞME BİLGİLERİ</t>
  </si>
  <si>
    <t>SINDIRGI MAKBULE EFE ANADOLU LİSESİ ÖSYS BİLGİLERİ ( BÜTÜN YILLAR )</t>
  </si>
  <si>
    <t>E</t>
  </si>
  <si>
    <t>K</t>
  </si>
  <si>
    <t>T</t>
  </si>
  <si>
    <t>Yerleşme Yüzdesi</t>
  </si>
  <si>
    <t>TOPLAM</t>
  </si>
  <si>
    <t>YILLARA GÖRE  YGS-TYT PUAN ORTALAMALARI</t>
  </si>
  <si>
    <t>TYT PUAN ORTALAMALARI</t>
  </si>
  <si>
    <t>TYT NET ORTALAMALARI</t>
  </si>
  <si>
    <t>YILLARA GÖRE  YGS-TYT NET ORTALAMALARI</t>
  </si>
  <si>
    <t>YILLARA GÖRE  AYT PUAN ORTALAMALARI</t>
  </si>
  <si>
    <t>SAYISAL</t>
  </si>
  <si>
    <t>SÖZEL</t>
  </si>
  <si>
    <t>EŞİT AĞIRLIK</t>
  </si>
  <si>
    <t>YILLARA GÖRE  AYT NET ORTALAMALARI</t>
  </si>
  <si>
    <t>TARİH2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</si>
</sst>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charset val="162"/>
      <scheme val="minor"/>
    </font>
    <font>
      <sz val="14"/>
      <color indexed="8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0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0" xfId="0" applyFont="1" applyBorder="1"/>
    <xf numFmtId="0" fontId="2" fillId="0" borderId="0" xfId="0" applyFont="1" applyBorder="1"/>
    <xf numFmtId="0" fontId="2" fillId="0" borderId="8" xfId="0" applyFont="1" applyBorder="1"/>
    <xf numFmtId="0" fontId="9" fillId="0" borderId="0" xfId="0" applyFont="1" applyBorder="1"/>
    <xf numFmtId="0" fontId="2" fillId="0" borderId="0" xfId="0" applyFont="1" applyBorder="1" applyAlignment="1">
      <alignment vertical="center"/>
    </xf>
    <xf numFmtId="0" fontId="13" fillId="0" borderId="0" xfId="0" applyFont="1" applyBorder="1"/>
    <xf numFmtId="0" fontId="3" fillId="0" borderId="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/>
    <xf numFmtId="0" fontId="12" fillId="9" borderId="24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/>
    </xf>
    <xf numFmtId="0" fontId="12" fillId="9" borderId="25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164" fontId="13" fillId="2" borderId="27" xfId="0" applyNumberFormat="1" applyFont="1" applyFill="1" applyBorder="1"/>
    <xf numFmtId="164" fontId="4" fillId="2" borderId="27" xfId="0" applyNumberFormat="1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 wrapText="1"/>
    </xf>
    <xf numFmtId="0" fontId="12" fillId="9" borderId="36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9" fontId="14" fillId="5" borderId="27" xfId="0" applyNumberFormat="1" applyFont="1" applyFill="1" applyBorder="1" applyAlignment="1">
      <alignment horizontal="center" vertical="center"/>
    </xf>
    <xf numFmtId="9" fontId="14" fillId="5" borderId="36" xfId="0" applyNumberFormat="1" applyFont="1" applyFill="1" applyBorder="1" applyAlignment="1">
      <alignment horizontal="center" vertical="center"/>
    </xf>
    <xf numFmtId="9" fontId="15" fillId="5" borderId="27" xfId="0" applyNumberFormat="1" applyFont="1" applyFill="1" applyBorder="1" applyAlignment="1">
      <alignment horizontal="center" vertical="center" wrapText="1"/>
    </xf>
    <xf numFmtId="9" fontId="12" fillId="5" borderId="25" xfId="0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/>
    <xf numFmtId="0" fontId="13" fillId="2" borderId="24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164" fontId="2" fillId="7" borderId="27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164" fontId="4" fillId="7" borderId="27" xfId="0" applyNumberFormat="1" applyFont="1" applyFill="1" applyBorder="1" applyAlignment="1">
      <alignment vertical="center"/>
    </xf>
    <xf numFmtId="164" fontId="6" fillId="7" borderId="27" xfId="0" applyNumberFormat="1" applyFont="1" applyFill="1" applyBorder="1" applyAlignment="1">
      <alignment horizontal="center" vertical="center"/>
    </xf>
    <xf numFmtId="164" fontId="5" fillId="7" borderId="27" xfId="0" applyNumberFormat="1" applyFont="1" applyFill="1" applyBorder="1" applyAlignment="1">
      <alignment vertical="center"/>
    </xf>
    <xf numFmtId="164" fontId="5" fillId="7" borderId="27" xfId="0" applyNumberFormat="1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164" fontId="4" fillId="7" borderId="36" xfId="0" applyNumberFormat="1" applyFont="1" applyFill="1" applyBorder="1" applyAlignment="1">
      <alignment vertical="center"/>
    </xf>
    <xf numFmtId="164" fontId="6" fillId="7" borderId="36" xfId="0" applyNumberFormat="1" applyFont="1" applyFill="1" applyBorder="1" applyAlignment="1">
      <alignment horizontal="center" vertical="center"/>
    </xf>
    <xf numFmtId="164" fontId="5" fillId="7" borderId="36" xfId="0" applyNumberFormat="1" applyFont="1" applyFill="1" applyBorder="1" applyAlignment="1">
      <alignment vertical="center"/>
    </xf>
    <xf numFmtId="164" fontId="6" fillId="7" borderId="25" xfId="0" applyNumberFormat="1" applyFont="1" applyFill="1" applyBorder="1" applyAlignment="1">
      <alignment horizontal="center" vertical="center"/>
    </xf>
    <xf numFmtId="164" fontId="5" fillId="7" borderId="25" xfId="0" applyNumberFormat="1" applyFont="1" applyFill="1" applyBorder="1" applyAlignment="1">
      <alignment vertical="center"/>
    </xf>
    <xf numFmtId="164" fontId="2" fillId="7" borderId="27" xfId="0" applyNumberFormat="1" applyFont="1" applyFill="1" applyBorder="1" applyAlignment="1">
      <alignment vertical="center"/>
    </xf>
    <xf numFmtId="164" fontId="13" fillId="7" borderId="27" xfId="0" applyNumberFormat="1" applyFont="1" applyFill="1" applyBorder="1" applyAlignment="1"/>
    <xf numFmtId="0" fontId="2" fillId="7" borderId="27" xfId="0" applyFont="1" applyFill="1" applyBorder="1" applyAlignment="1"/>
    <xf numFmtId="0" fontId="13" fillId="7" borderId="27" xfId="0" applyFont="1" applyFill="1" applyBorder="1" applyAlignment="1"/>
    <xf numFmtId="164" fontId="6" fillId="7" borderId="36" xfId="0" applyNumberFormat="1" applyFont="1" applyFill="1" applyBorder="1" applyAlignment="1">
      <alignment vertical="center"/>
    </xf>
    <xf numFmtId="164" fontId="2" fillId="7" borderId="27" xfId="0" applyNumberFormat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25" xfId="0" applyNumberFormat="1" applyFont="1" applyFill="1" applyBorder="1" applyAlignment="1">
      <alignment horizontal="center" vertical="center"/>
    </xf>
    <xf numFmtId="2" fontId="6" fillId="4" borderId="2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4" borderId="24" xfId="0" applyFont="1" applyFill="1" applyBorder="1" applyAlignment="1">
      <alignment horizontal="center" vertical="center" textRotation="90"/>
    </xf>
    <xf numFmtId="0" fontId="19" fillId="4" borderId="30" xfId="0" applyFont="1" applyFill="1" applyBorder="1" applyAlignment="1">
      <alignment horizontal="center" vertical="center" textRotation="90"/>
    </xf>
    <xf numFmtId="0" fontId="19" fillId="4" borderId="24" xfId="0" applyFont="1" applyFill="1" applyBorder="1" applyAlignment="1">
      <alignment horizontal="center" vertical="center" textRotation="90" wrapText="1"/>
    </xf>
    <xf numFmtId="0" fontId="4" fillId="7" borderId="37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/>
    </xf>
    <xf numFmtId="0" fontId="2" fillId="9" borderId="13" xfId="0" applyFont="1" applyFill="1" applyBorder="1"/>
    <xf numFmtId="0" fontId="12" fillId="5" borderId="36" xfId="0" applyFont="1" applyFill="1" applyBorder="1" applyAlignment="1">
      <alignment horizontal="center" vertical="center"/>
    </xf>
    <xf numFmtId="9" fontId="15" fillId="5" borderId="36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/>
    <xf numFmtId="0" fontId="2" fillId="9" borderId="2" xfId="0" applyFont="1" applyFill="1" applyBorder="1"/>
    <xf numFmtId="0" fontId="2" fillId="9" borderId="23" xfId="0" applyFont="1" applyFill="1" applyBorder="1"/>
    <xf numFmtId="0" fontId="0" fillId="0" borderId="37" xfId="0" applyBorder="1"/>
    <xf numFmtId="0" fontId="12" fillId="9" borderId="41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0" fontId="3" fillId="6" borderId="0" xfId="0" applyFont="1" applyFill="1" applyBorder="1" applyAlignment="1">
      <alignment horizontal="center"/>
    </xf>
    <xf numFmtId="0" fontId="12" fillId="9" borderId="44" xfId="0" applyFont="1" applyFill="1" applyBorder="1" applyAlignment="1">
      <alignment horizontal="center"/>
    </xf>
    <xf numFmtId="0" fontId="13" fillId="9" borderId="4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2" fontId="6" fillId="4" borderId="36" xfId="0" applyNumberFormat="1" applyFont="1" applyFill="1" applyBorder="1" applyAlignment="1">
      <alignment horizontal="center" vertical="center"/>
    </xf>
    <xf numFmtId="2" fontId="6" fillId="4" borderId="47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6" fillId="4" borderId="47" xfId="0" applyNumberFormat="1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textRotation="90"/>
    </xf>
    <xf numFmtId="0" fontId="19" fillId="4" borderId="1" xfId="0" applyFont="1" applyFill="1" applyBorder="1" applyAlignment="1">
      <alignment horizontal="center" vertical="center" textRotation="90"/>
    </xf>
    <xf numFmtId="2" fontId="6" fillId="4" borderId="1" xfId="0" applyNumberFormat="1" applyFont="1" applyFill="1" applyBorder="1" applyAlignment="1">
      <alignment horizontal="center" vertical="center"/>
    </xf>
    <xf numFmtId="2" fontId="6" fillId="4" borderId="42" xfId="0" applyNumberFormat="1" applyFont="1" applyFill="1" applyBorder="1" applyAlignment="1">
      <alignment horizontal="center" vertical="center"/>
    </xf>
    <xf numFmtId="2" fontId="6" fillId="4" borderId="29" xfId="0" applyNumberFormat="1" applyFont="1" applyFill="1" applyBorder="1" applyAlignment="1">
      <alignment horizontal="center" vertical="center"/>
    </xf>
    <xf numFmtId="2" fontId="6" fillId="4" borderId="48" xfId="0" applyNumberFormat="1" applyFont="1" applyFill="1" applyBorder="1" applyAlignment="1">
      <alignment horizontal="center" vertical="center"/>
    </xf>
    <xf numFmtId="2" fontId="6" fillId="4" borderId="49" xfId="0" applyNumberFormat="1" applyFont="1" applyFill="1" applyBorder="1" applyAlignment="1">
      <alignment horizontal="center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2" fontId="6" fillId="4" borderId="47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2" fontId="5" fillId="4" borderId="42" xfId="0" applyNumberFormat="1" applyFont="1" applyFill="1" applyBorder="1" applyAlignment="1">
      <alignment horizontal="center" vertical="center"/>
    </xf>
    <xf numFmtId="2" fontId="6" fillId="4" borderId="47" xfId="0" applyNumberFormat="1" applyFont="1" applyFill="1" applyBorder="1" applyAlignment="1">
      <alignment horizontal="center" vertical="center"/>
    </xf>
    <xf numFmtId="2" fontId="6" fillId="4" borderId="43" xfId="0" applyNumberFormat="1" applyFont="1" applyFill="1" applyBorder="1" applyAlignment="1">
      <alignment horizontal="center" vertical="center"/>
    </xf>
    <xf numFmtId="2" fontId="6" fillId="4" borderId="45" xfId="0" applyNumberFormat="1" applyFont="1" applyFill="1" applyBorder="1" applyAlignment="1">
      <alignment horizontal="center" vertical="center"/>
    </xf>
    <xf numFmtId="2" fontId="6" fillId="4" borderId="40" xfId="0" applyNumberFormat="1" applyFont="1" applyFill="1" applyBorder="1" applyAlignment="1">
      <alignment horizontal="center" vertical="center"/>
    </xf>
    <xf numFmtId="2" fontId="6" fillId="4" borderId="46" xfId="0" applyNumberFormat="1" applyFont="1" applyFill="1" applyBorder="1" applyAlignment="1">
      <alignment horizontal="center" vertical="center"/>
    </xf>
    <xf numFmtId="164" fontId="13" fillId="2" borderId="28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164" fontId="5" fillId="7" borderId="15" xfId="0" applyNumberFormat="1" applyFont="1" applyFill="1" applyBorder="1" applyAlignment="1">
      <alignment horizontal="center" vertical="center"/>
    </xf>
    <xf numFmtId="164" fontId="5" fillId="7" borderId="2" xfId="0" applyNumberFormat="1" applyFont="1" applyFill="1" applyBorder="1" applyAlignment="1">
      <alignment horizontal="center" vertical="center"/>
    </xf>
    <xf numFmtId="164" fontId="5" fillId="7" borderId="10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0" fillId="0" borderId="10" xfId="0" applyBorder="1"/>
    <xf numFmtId="164" fontId="6" fillId="7" borderId="15" xfId="0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wrapText="1"/>
    </xf>
    <xf numFmtId="0" fontId="12" fillId="9" borderId="26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/>
    </xf>
    <xf numFmtId="0" fontId="2" fillId="9" borderId="4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8" borderId="31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/>
    </xf>
    <xf numFmtId="0" fontId="13" fillId="10" borderId="32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2" borderId="34" xfId="0" applyFont="1" applyFill="1" applyBorder="1" applyAlignment="1">
      <alignment horizontal="center" vertical="center"/>
    </xf>
    <xf numFmtId="9" fontId="20" fillId="5" borderId="27" xfId="0" applyNumberFormat="1" applyFont="1" applyFill="1" applyBorder="1" applyAlignment="1">
      <alignment horizontal="center" vertical="center"/>
    </xf>
    <xf numFmtId="9" fontId="7" fillId="5" borderId="10" xfId="0" applyNumberFormat="1" applyFont="1" applyFill="1" applyBorder="1" applyAlignment="1">
      <alignment horizontal="center" vertical="center"/>
    </xf>
    <xf numFmtId="9" fontId="7" fillId="5" borderId="43" xfId="0" applyNumberFormat="1" applyFont="1" applyFill="1" applyBorder="1" applyAlignment="1">
      <alignment horizontal="center" vertical="center"/>
    </xf>
    <xf numFmtId="9" fontId="16" fillId="5" borderId="10" xfId="0" applyNumberFormat="1" applyFont="1" applyFill="1" applyBorder="1" applyAlignment="1">
      <alignment horizontal="center" vertical="center" wrapText="1"/>
    </xf>
    <xf numFmtId="9" fontId="16" fillId="5" borderId="43" xfId="0" applyNumberFormat="1" applyFont="1" applyFill="1" applyBorder="1" applyAlignment="1">
      <alignment horizontal="center" vertical="center" wrapText="1"/>
    </xf>
    <xf numFmtId="9" fontId="21" fillId="5" borderId="10" xfId="0" applyNumberFormat="1" applyFont="1" applyFill="1" applyBorder="1" applyAlignment="1">
      <alignment horizontal="center" vertical="center"/>
    </xf>
    <xf numFmtId="9" fontId="7" fillId="5" borderId="3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9"/>
  <sheetViews>
    <sheetView tabSelected="1" topLeftCell="A37" workbookViewId="0">
      <selection activeCell="P41" sqref="P41:P56"/>
    </sheetView>
  </sheetViews>
  <sheetFormatPr defaultRowHeight="15"/>
  <cols>
    <col min="1" max="1" width="6.5703125" customWidth="1"/>
    <col min="3" max="19" width="7.7109375" customWidth="1"/>
    <col min="20" max="20" width="2.85546875" customWidth="1"/>
    <col min="21" max="32" width="5.7109375" customWidth="1"/>
  </cols>
  <sheetData>
    <row r="1" spans="1:32" ht="25.5">
      <c r="A1" s="5"/>
      <c r="B1" s="161" t="s">
        <v>51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6"/>
      <c r="AC1" s="6"/>
      <c r="AD1" s="6"/>
      <c r="AE1" s="6"/>
      <c r="AF1" s="7"/>
    </row>
    <row r="2" spans="1:32" ht="9.9499999999999993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/>
      <c r="AC2" s="10"/>
      <c r="AD2" s="10"/>
      <c r="AE2" s="10"/>
      <c r="AF2" s="11"/>
    </row>
    <row r="3" spans="1:32" ht="19.5" thickBot="1">
      <c r="A3" s="8"/>
      <c r="B3" s="12"/>
      <c r="C3" s="163" t="s">
        <v>57</v>
      </c>
      <c r="D3" s="164"/>
      <c r="E3" s="164"/>
      <c r="F3" s="164"/>
      <c r="G3" s="164"/>
      <c r="H3" s="164"/>
      <c r="I3" s="164"/>
      <c r="J3" s="165"/>
      <c r="K3" s="13"/>
      <c r="L3" s="146" t="s">
        <v>60</v>
      </c>
      <c r="M3" s="147"/>
      <c r="N3" s="147"/>
      <c r="O3" s="147"/>
      <c r="P3" s="147"/>
      <c r="Q3" s="147"/>
      <c r="R3" s="147"/>
      <c r="S3" s="148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3"/>
      <c r="AF3" s="14"/>
    </row>
    <row r="4" spans="1:32" ht="58.5" customHeight="1">
      <c r="A4" s="23" t="s">
        <v>44</v>
      </c>
      <c r="B4" s="26" t="s">
        <v>4</v>
      </c>
      <c r="C4" s="29" t="s">
        <v>48</v>
      </c>
      <c r="D4" s="29" t="s">
        <v>5</v>
      </c>
      <c r="E4" s="29" t="s">
        <v>6</v>
      </c>
      <c r="F4" s="29" t="s">
        <v>7</v>
      </c>
      <c r="G4" s="29" t="s">
        <v>8</v>
      </c>
      <c r="H4" s="29" t="s">
        <v>9</v>
      </c>
      <c r="I4" s="36" t="s">
        <v>10</v>
      </c>
      <c r="J4" s="33" t="s">
        <v>47</v>
      </c>
      <c r="K4" s="15"/>
      <c r="L4" s="151" t="s">
        <v>34</v>
      </c>
      <c r="M4" s="152"/>
      <c r="N4" s="151" t="s">
        <v>35</v>
      </c>
      <c r="O4" s="152"/>
      <c r="P4" s="151" t="s">
        <v>36</v>
      </c>
      <c r="Q4" s="152"/>
      <c r="R4" s="149" t="s">
        <v>0</v>
      </c>
      <c r="S4" s="150"/>
      <c r="T4" s="4"/>
      <c r="U4" s="1"/>
      <c r="V4" s="1"/>
      <c r="W4" s="1"/>
      <c r="X4" s="1"/>
      <c r="Y4" s="1"/>
      <c r="Z4" s="1"/>
      <c r="AA4" s="1"/>
      <c r="AB4" s="1"/>
      <c r="AC4" s="1"/>
      <c r="AD4" s="1"/>
      <c r="AE4" s="13"/>
      <c r="AF4" s="14"/>
    </row>
    <row r="5" spans="1:32">
      <c r="A5" s="24">
        <v>1</v>
      </c>
      <c r="B5" s="27">
        <v>34</v>
      </c>
      <c r="C5" s="30">
        <v>2010</v>
      </c>
      <c r="D5" s="32">
        <v>288.89555999999999</v>
      </c>
      <c r="E5" s="32">
        <v>278.2713</v>
      </c>
      <c r="F5" s="32">
        <v>308.02440000000001</v>
      </c>
      <c r="G5" s="32">
        <v>291.20609999999999</v>
      </c>
      <c r="H5" s="32">
        <v>315.25580000000002</v>
      </c>
      <c r="I5" s="37">
        <v>310.77100000000002</v>
      </c>
      <c r="J5" s="34">
        <f t="shared" ref="J5:J10" si="0">AVERAGE(D5:I5)</f>
        <v>298.73735999999997</v>
      </c>
      <c r="K5" s="13"/>
      <c r="L5" s="133">
        <v>28.9</v>
      </c>
      <c r="M5" s="153"/>
      <c r="N5" s="133">
        <v>12.6</v>
      </c>
      <c r="O5" s="134"/>
      <c r="P5" s="133">
        <v>21.7</v>
      </c>
      <c r="Q5" s="134"/>
      <c r="R5" s="133">
        <v>11.13</v>
      </c>
      <c r="S5" s="134"/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13"/>
      <c r="AF5" s="14"/>
    </row>
    <row r="6" spans="1:32">
      <c r="A6" s="24">
        <v>2</v>
      </c>
      <c r="B6" s="27">
        <v>40</v>
      </c>
      <c r="C6" s="30">
        <v>2011</v>
      </c>
      <c r="D6" s="32">
        <v>242.54300000000001</v>
      </c>
      <c r="E6" s="32">
        <v>234.06399999999999</v>
      </c>
      <c r="F6" s="32">
        <v>285.75200000000001</v>
      </c>
      <c r="G6" s="32">
        <v>272.09399999999999</v>
      </c>
      <c r="H6" s="32">
        <v>282.50599999999997</v>
      </c>
      <c r="I6" s="37">
        <v>268.77999999999997</v>
      </c>
      <c r="J6" s="34">
        <f t="shared" si="0"/>
        <v>264.28983333333332</v>
      </c>
      <c r="K6" s="13"/>
      <c r="L6" s="133">
        <v>27.56</v>
      </c>
      <c r="M6" s="153"/>
      <c r="N6" s="133">
        <v>13.75</v>
      </c>
      <c r="O6" s="134"/>
      <c r="P6" s="133">
        <v>14.13</v>
      </c>
      <c r="Q6" s="134"/>
      <c r="R6" s="133">
        <v>6.03</v>
      </c>
      <c r="S6" s="13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13"/>
      <c r="AF6" s="14"/>
    </row>
    <row r="7" spans="1:32">
      <c r="A7" s="24">
        <v>3</v>
      </c>
      <c r="B7" s="27">
        <v>36</v>
      </c>
      <c r="C7" s="30">
        <v>2012</v>
      </c>
      <c r="D7" s="32">
        <v>242.81700000000001</v>
      </c>
      <c r="E7" s="32">
        <v>235.04300000000001</v>
      </c>
      <c r="F7" s="32">
        <v>278.60399999999998</v>
      </c>
      <c r="G7" s="32">
        <v>269.04399999999998</v>
      </c>
      <c r="H7" s="32">
        <v>275.81400000000002</v>
      </c>
      <c r="I7" s="37">
        <v>263.62599999999998</v>
      </c>
      <c r="J7" s="34">
        <f t="shared" si="0"/>
        <v>260.82466666666664</v>
      </c>
      <c r="K7" s="13"/>
      <c r="L7" s="133">
        <v>24.6</v>
      </c>
      <c r="M7" s="153"/>
      <c r="N7" s="133">
        <v>14.98</v>
      </c>
      <c r="O7" s="134"/>
      <c r="P7" s="133">
        <v>14.6</v>
      </c>
      <c r="Q7" s="134"/>
      <c r="R7" s="133">
        <v>7.2</v>
      </c>
      <c r="S7" s="134"/>
      <c r="T7" s="4"/>
      <c r="U7" s="2"/>
      <c r="V7" s="2"/>
      <c r="W7" s="2"/>
      <c r="X7" s="2"/>
      <c r="Y7" s="2"/>
      <c r="Z7" s="2"/>
      <c r="AA7" s="2"/>
      <c r="AB7" s="2"/>
      <c r="AC7" s="2"/>
      <c r="AD7" s="2"/>
      <c r="AE7" s="13"/>
      <c r="AF7" s="14"/>
    </row>
    <row r="8" spans="1:32">
      <c r="A8" s="24">
        <v>4</v>
      </c>
      <c r="B8" s="27">
        <v>41</v>
      </c>
      <c r="C8" s="30">
        <v>2013</v>
      </c>
      <c r="D8" s="32">
        <v>228.88800000000001</v>
      </c>
      <c r="E8" s="32">
        <v>221.072</v>
      </c>
      <c r="F8" s="32">
        <v>271.22199999999998</v>
      </c>
      <c r="G8" s="32">
        <v>264.08300000000003</v>
      </c>
      <c r="H8" s="32">
        <v>265.20600000000002</v>
      </c>
      <c r="I8" s="37">
        <v>250.06299999999999</v>
      </c>
      <c r="J8" s="34">
        <f t="shared" si="0"/>
        <v>250.08900000000003</v>
      </c>
      <c r="K8" s="13"/>
      <c r="L8" s="133">
        <v>23.1</v>
      </c>
      <c r="M8" s="153"/>
      <c r="N8" s="133">
        <v>15.6</v>
      </c>
      <c r="O8" s="134"/>
      <c r="P8" s="133">
        <v>12.7</v>
      </c>
      <c r="Q8" s="134"/>
      <c r="R8" s="133">
        <v>5.53</v>
      </c>
      <c r="S8" s="134"/>
      <c r="T8" s="4"/>
      <c r="U8" s="2"/>
      <c r="V8" s="2"/>
      <c r="W8" s="2"/>
      <c r="X8" s="2"/>
      <c r="Y8" s="2"/>
      <c r="Z8" s="2"/>
      <c r="AA8" s="2"/>
      <c r="AB8" s="2"/>
      <c r="AC8" s="2"/>
      <c r="AD8" s="2"/>
      <c r="AE8" s="13"/>
      <c r="AF8" s="14"/>
    </row>
    <row r="9" spans="1:32">
      <c r="A9" s="24">
        <v>5</v>
      </c>
      <c r="B9" s="27">
        <v>60</v>
      </c>
      <c r="C9" s="30">
        <v>2014</v>
      </c>
      <c r="D9" s="32">
        <v>197.607</v>
      </c>
      <c r="E9" s="32">
        <v>195.12100000000001</v>
      </c>
      <c r="F9" s="32">
        <v>251.96100000000001</v>
      </c>
      <c r="G9" s="32">
        <v>242.14400000000001</v>
      </c>
      <c r="H9" s="32">
        <v>239.73599999999999</v>
      </c>
      <c r="I9" s="37">
        <v>222.714</v>
      </c>
      <c r="J9" s="35">
        <f t="shared" si="0"/>
        <v>224.88049999999998</v>
      </c>
      <c r="K9" s="16"/>
      <c r="L9" s="133">
        <v>23.3</v>
      </c>
      <c r="M9" s="153"/>
      <c r="N9" s="133">
        <v>13.47</v>
      </c>
      <c r="O9" s="134"/>
      <c r="P9" s="133">
        <v>6.06</v>
      </c>
      <c r="Q9" s="134"/>
      <c r="R9" s="133">
        <v>4.8</v>
      </c>
      <c r="S9" s="134"/>
      <c r="T9" s="4"/>
      <c r="U9" s="3"/>
      <c r="V9" s="3"/>
      <c r="W9" s="3"/>
      <c r="X9" s="3"/>
      <c r="Y9" s="3"/>
      <c r="Z9" s="3"/>
      <c r="AA9" s="3"/>
      <c r="AB9" s="3"/>
      <c r="AC9" s="3"/>
      <c r="AD9" s="3"/>
      <c r="AE9" s="13"/>
      <c r="AF9" s="14"/>
    </row>
    <row r="10" spans="1:32">
      <c r="A10" s="24">
        <v>6</v>
      </c>
      <c r="B10" s="27">
        <v>88</v>
      </c>
      <c r="C10" s="30">
        <v>2015</v>
      </c>
      <c r="D10" s="32">
        <v>183.91499999999999</v>
      </c>
      <c r="E10" s="32">
        <v>181.96799999999999</v>
      </c>
      <c r="F10" s="32">
        <v>227.87799999999999</v>
      </c>
      <c r="G10" s="32">
        <v>220.85900000000001</v>
      </c>
      <c r="H10" s="32">
        <v>217.41399999999999</v>
      </c>
      <c r="I10" s="37">
        <v>203.441</v>
      </c>
      <c r="J10" s="35">
        <f t="shared" si="0"/>
        <v>205.91250000000002</v>
      </c>
      <c r="K10" s="16"/>
      <c r="L10" s="133">
        <v>18.21</v>
      </c>
      <c r="M10" s="153"/>
      <c r="N10" s="133">
        <v>11.75</v>
      </c>
      <c r="O10" s="134"/>
      <c r="P10" s="133">
        <v>5.5</v>
      </c>
      <c r="Q10" s="134"/>
      <c r="R10" s="133">
        <v>3.5</v>
      </c>
      <c r="S10" s="134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3"/>
      <c r="AF10" s="14"/>
    </row>
    <row r="11" spans="1:32">
      <c r="A11" s="24">
        <v>7</v>
      </c>
      <c r="B11" s="27">
        <v>80</v>
      </c>
      <c r="C11" s="30">
        <v>2016</v>
      </c>
      <c r="D11" s="32">
        <v>198.11872260000001</v>
      </c>
      <c r="E11" s="32">
        <v>195.7718308</v>
      </c>
      <c r="F11" s="32">
        <v>241.85471190000001</v>
      </c>
      <c r="G11" s="32">
        <v>229.82125629999999</v>
      </c>
      <c r="H11" s="32">
        <v>233.8117159</v>
      </c>
      <c r="I11" s="37">
        <v>221.34917039999999</v>
      </c>
      <c r="J11" s="35">
        <f>AVERAGE(D11:I11)</f>
        <v>220.12123465000002</v>
      </c>
      <c r="K11" s="13"/>
      <c r="L11" s="133">
        <v>21.92</v>
      </c>
      <c r="M11" s="153"/>
      <c r="N11" s="133">
        <v>10.27</v>
      </c>
      <c r="O11" s="134"/>
      <c r="P11" s="133">
        <v>6.61</v>
      </c>
      <c r="Q11" s="134"/>
      <c r="R11" s="133">
        <v>4.5199999999999996</v>
      </c>
      <c r="S11" s="134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</row>
    <row r="12" spans="1:32" ht="15.75" thickBot="1">
      <c r="A12" s="25">
        <v>8</v>
      </c>
      <c r="B12" s="28">
        <v>98</v>
      </c>
      <c r="C12" s="31">
        <v>2017</v>
      </c>
      <c r="D12" s="99">
        <v>159.904</v>
      </c>
      <c r="E12" s="99">
        <v>160.97900000000001</v>
      </c>
      <c r="F12" s="99">
        <v>202.87899999999999</v>
      </c>
      <c r="G12" s="99">
        <v>198.61600000000001</v>
      </c>
      <c r="H12" s="99">
        <v>188.44800000000001</v>
      </c>
      <c r="I12" s="100">
        <v>174.70400000000001</v>
      </c>
      <c r="J12" s="101">
        <f>AVERAGE(D12:I12)</f>
        <v>180.92166666666665</v>
      </c>
      <c r="K12" s="13"/>
      <c r="L12" s="133">
        <v>16.440000000000001</v>
      </c>
      <c r="M12" s="153"/>
      <c r="N12" s="133">
        <v>11.24</v>
      </c>
      <c r="O12" s="134"/>
      <c r="P12" s="133">
        <v>1.84</v>
      </c>
      <c r="Q12" s="134"/>
      <c r="R12" s="133">
        <v>2.86</v>
      </c>
      <c r="S12" s="134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</row>
    <row r="13" spans="1:32">
      <c r="A13" s="96"/>
      <c r="B13" s="97"/>
      <c r="C13" s="98"/>
      <c r="D13" s="127" t="s">
        <v>58</v>
      </c>
      <c r="E13" s="128"/>
      <c r="F13" s="128"/>
      <c r="G13" s="128"/>
      <c r="H13" s="128"/>
      <c r="I13" s="128"/>
      <c r="J13" s="129"/>
      <c r="K13" s="13"/>
      <c r="L13" s="135" t="s">
        <v>59</v>
      </c>
      <c r="M13" s="136"/>
      <c r="N13" s="136"/>
      <c r="O13" s="136"/>
      <c r="P13" s="136"/>
      <c r="Q13" s="136"/>
      <c r="R13" s="136"/>
      <c r="S13" s="134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</row>
    <row r="14" spans="1:32">
      <c r="A14" s="39">
        <v>9</v>
      </c>
      <c r="B14" s="40">
        <v>81</v>
      </c>
      <c r="C14" s="89">
        <v>2018</v>
      </c>
      <c r="D14" s="130">
        <v>191.18362814814822</v>
      </c>
      <c r="E14" s="131"/>
      <c r="F14" s="131"/>
      <c r="G14" s="131"/>
      <c r="H14" s="131"/>
      <c r="I14" s="131"/>
      <c r="J14" s="132"/>
      <c r="K14" s="13"/>
      <c r="L14" s="133">
        <v>16.09</v>
      </c>
      <c r="M14" s="134"/>
      <c r="N14" s="133">
        <v>5.94</v>
      </c>
      <c r="O14" s="134"/>
      <c r="P14" s="133">
        <v>3.58</v>
      </c>
      <c r="Q14" s="134"/>
      <c r="R14" s="133">
        <v>1.91</v>
      </c>
      <c r="S14" s="134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</row>
    <row r="15" spans="1:32">
      <c r="A15" s="39">
        <v>10</v>
      </c>
      <c r="B15" s="40">
        <v>94</v>
      </c>
      <c r="C15" s="89">
        <v>2019</v>
      </c>
      <c r="D15" s="130">
        <v>187.006</v>
      </c>
      <c r="E15" s="131"/>
      <c r="F15" s="131"/>
      <c r="G15" s="131"/>
      <c r="H15" s="131"/>
      <c r="I15" s="131"/>
      <c r="J15" s="132"/>
      <c r="K15" s="13"/>
      <c r="L15" s="133">
        <v>15.63</v>
      </c>
      <c r="M15" s="134"/>
      <c r="N15" s="133">
        <v>6.56</v>
      </c>
      <c r="O15" s="134"/>
      <c r="P15" s="133">
        <v>3.32</v>
      </c>
      <c r="Q15" s="134"/>
      <c r="R15" s="133">
        <v>1.32</v>
      </c>
      <c r="S15" s="134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 spans="1:32">
      <c r="A16" s="39">
        <v>11</v>
      </c>
      <c r="B16" s="40">
        <v>77</v>
      </c>
      <c r="C16" s="89">
        <v>2020</v>
      </c>
      <c r="D16" s="130">
        <v>233.44315</v>
      </c>
      <c r="E16" s="131"/>
      <c r="F16" s="131"/>
      <c r="G16" s="131"/>
      <c r="H16" s="131"/>
      <c r="I16" s="131"/>
      <c r="J16" s="132"/>
      <c r="K16" s="13"/>
      <c r="L16" s="133">
        <v>14.2</v>
      </c>
      <c r="M16" s="134"/>
      <c r="N16" s="133">
        <v>7.25</v>
      </c>
      <c r="O16" s="134"/>
      <c r="P16" s="133">
        <v>2.1800000000000002</v>
      </c>
      <c r="Q16" s="134"/>
      <c r="R16" s="133">
        <v>1.25</v>
      </c>
      <c r="S16" s="134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</row>
    <row r="17" spans="1:32">
      <c r="A17" s="39">
        <v>12</v>
      </c>
      <c r="B17" s="40">
        <v>90</v>
      </c>
      <c r="C17" s="89">
        <v>2021</v>
      </c>
      <c r="D17" s="130">
        <v>177.11199999999999</v>
      </c>
      <c r="E17" s="131"/>
      <c r="F17" s="131"/>
      <c r="G17" s="131"/>
      <c r="H17" s="131"/>
      <c r="I17" s="131"/>
      <c r="J17" s="132"/>
      <c r="K17" s="13"/>
      <c r="L17" s="133">
        <v>14.93</v>
      </c>
      <c r="M17" s="134"/>
      <c r="N17" s="133">
        <v>6.9</v>
      </c>
      <c r="O17" s="134"/>
      <c r="P17" s="133">
        <v>2.1</v>
      </c>
      <c r="Q17" s="134"/>
      <c r="R17" s="133">
        <v>1.43</v>
      </c>
      <c r="S17" s="134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</row>
    <row r="18" spans="1:32" ht="15.75" thickBot="1">
      <c r="A18" s="25">
        <v>13</v>
      </c>
      <c r="B18" s="28">
        <v>104</v>
      </c>
      <c r="C18" s="31">
        <v>2022</v>
      </c>
      <c r="D18" s="130">
        <v>247.82300000000001</v>
      </c>
      <c r="E18" s="131"/>
      <c r="F18" s="131"/>
      <c r="G18" s="131"/>
      <c r="H18" s="131"/>
      <c r="I18" s="131"/>
      <c r="J18" s="132"/>
      <c r="K18" s="13"/>
      <c r="L18" s="133">
        <v>18.739999999999998</v>
      </c>
      <c r="M18" s="134"/>
      <c r="N18" s="133">
        <v>7.66</v>
      </c>
      <c r="O18" s="134"/>
      <c r="P18" s="133">
        <v>6.37</v>
      </c>
      <c r="Q18" s="134"/>
      <c r="R18" s="133">
        <v>1.69</v>
      </c>
      <c r="S18" s="13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</row>
    <row r="19" spans="1:32">
      <c r="A19" s="90"/>
      <c r="B19" s="91"/>
      <c r="C19" s="92"/>
      <c r="D19" s="93"/>
      <c r="E19" s="93"/>
      <c r="F19" s="93"/>
      <c r="G19" s="93"/>
      <c r="H19" s="93"/>
      <c r="I19" s="93"/>
      <c r="J19" s="94"/>
      <c r="K19" s="13"/>
      <c r="L19" s="95"/>
      <c r="M19" s="95"/>
      <c r="N19" s="95"/>
      <c r="O19" s="95"/>
      <c r="P19" s="95"/>
      <c r="Q19" s="95"/>
      <c r="R19" s="95"/>
      <c r="S19" s="95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</row>
    <row r="20" spans="1:32" ht="15.75" thickBot="1">
      <c r="A20" s="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</row>
    <row r="21" spans="1:32" ht="15" customHeight="1" thickBot="1">
      <c r="A21" s="8"/>
      <c r="B21" s="13"/>
      <c r="C21" s="166" t="s">
        <v>45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8"/>
      <c r="T21" s="13"/>
      <c r="U21" s="183" t="s">
        <v>46</v>
      </c>
      <c r="V21" s="184"/>
      <c r="W21" s="184"/>
      <c r="X21" s="184"/>
      <c r="Y21" s="184"/>
      <c r="Z21" s="184"/>
      <c r="AA21" s="184"/>
      <c r="AB21" s="184"/>
      <c r="AC21" s="185"/>
      <c r="AD21" s="184"/>
      <c r="AE21" s="184"/>
      <c r="AF21" s="186"/>
    </row>
    <row r="22" spans="1:32" ht="62.25">
      <c r="A22" s="23" t="s">
        <v>44</v>
      </c>
      <c r="B22" s="38" t="s">
        <v>21</v>
      </c>
      <c r="C22" s="49" t="s">
        <v>49</v>
      </c>
      <c r="D22" s="49" t="s">
        <v>22</v>
      </c>
      <c r="E22" s="49" t="s">
        <v>23</v>
      </c>
      <c r="F22" s="49" t="s">
        <v>24</v>
      </c>
      <c r="G22" s="49" t="s">
        <v>25</v>
      </c>
      <c r="H22" s="50" t="s">
        <v>39</v>
      </c>
      <c r="I22" s="49" t="s">
        <v>28</v>
      </c>
      <c r="J22" s="49" t="s">
        <v>29</v>
      </c>
      <c r="K22" s="49" t="s">
        <v>30</v>
      </c>
      <c r="L22" s="50" t="s">
        <v>41</v>
      </c>
      <c r="M22" s="49" t="s">
        <v>26</v>
      </c>
      <c r="N22" s="49" t="s">
        <v>27</v>
      </c>
      <c r="O22" s="50" t="s">
        <v>40</v>
      </c>
      <c r="P22" s="49" t="s">
        <v>31</v>
      </c>
      <c r="Q22" s="49" t="s">
        <v>32</v>
      </c>
      <c r="R22" s="49" t="s">
        <v>33</v>
      </c>
      <c r="S22" s="79" t="s">
        <v>42</v>
      </c>
      <c r="T22" s="17"/>
      <c r="U22" s="76" t="s">
        <v>11</v>
      </c>
      <c r="V22" s="76" t="s">
        <v>12</v>
      </c>
      <c r="W22" s="77" t="s">
        <v>13</v>
      </c>
      <c r="X22" s="76" t="s">
        <v>14</v>
      </c>
      <c r="Y22" s="77" t="s">
        <v>15</v>
      </c>
      <c r="Z22" s="78" t="s">
        <v>38</v>
      </c>
      <c r="AA22" s="77" t="s">
        <v>16</v>
      </c>
      <c r="AB22" s="106" t="s">
        <v>17</v>
      </c>
      <c r="AC22" s="107" t="s">
        <v>66</v>
      </c>
      <c r="AD22" s="77" t="s">
        <v>18</v>
      </c>
      <c r="AE22" s="76" t="s">
        <v>19</v>
      </c>
      <c r="AF22" s="76" t="s">
        <v>20</v>
      </c>
    </row>
    <row r="23" spans="1:32">
      <c r="A23" s="24">
        <v>1</v>
      </c>
      <c r="B23" s="27">
        <v>34</v>
      </c>
      <c r="C23" s="51">
        <v>2010</v>
      </c>
      <c r="D23" s="52">
        <v>361.46699999999998</v>
      </c>
      <c r="E23" s="52">
        <v>363.46699999999998</v>
      </c>
      <c r="F23" s="52">
        <v>361.142</v>
      </c>
      <c r="G23" s="52">
        <v>362.041</v>
      </c>
      <c r="H23" s="65">
        <f>AVERAGE(D23:G23)</f>
        <v>362.02924999999999</v>
      </c>
      <c r="I23" s="52">
        <v>384.98700000000002</v>
      </c>
      <c r="J23" s="52">
        <v>416.68</v>
      </c>
      <c r="K23" s="52">
        <v>365.55399999999997</v>
      </c>
      <c r="L23" s="65">
        <f>AVERAGE(E23:I23)</f>
        <v>366.73325</v>
      </c>
      <c r="M23" s="52">
        <v>378.65199999999999</v>
      </c>
      <c r="N23" s="52">
        <v>362.75799999999998</v>
      </c>
      <c r="O23" s="65">
        <f>AVERAGE(M23:N23)</f>
        <v>370.70499999999998</v>
      </c>
      <c r="P23" s="52"/>
      <c r="Q23" s="52"/>
      <c r="R23" s="64"/>
      <c r="S23" s="66"/>
      <c r="T23" s="13"/>
      <c r="U23" s="70">
        <v>12.2</v>
      </c>
      <c r="V23" s="70">
        <v>4.5</v>
      </c>
      <c r="W23" s="71">
        <v>6.5</v>
      </c>
      <c r="X23" s="70">
        <v>8.9</v>
      </c>
      <c r="Y23" s="71">
        <v>12.1</v>
      </c>
      <c r="Z23" s="70">
        <v>25.3</v>
      </c>
      <c r="AA23" s="71">
        <v>10.199999999999999</v>
      </c>
      <c r="AB23" s="104">
        <v>16.5</v>
      </c>
      <c r="AC23" s="108"/>
      <c r="AD23" s="71">
        <v>5.4</v>
      </c>
      <c r="AE23" s="70">
        <v>9.1999999999999993</v>
      </c>
      <c r="AF23" s="70"/>
    </row>
    <row r="24" spans="1:32">
      <c r="A24" s="24">
        <v>2</v>
      </c>
      <c r="B24" s="27">
        <v>40</v>
      </c>
      <c r="C24" s="51">
        <v>2011</v>
      </c>
      <c r="D24" s="52">
        <v>292.80959999999999</v>
      </c>
      <c r="E24" s="52">
        <v>291.0933</v>
      </c>
      <c r="F24" s="52">
        <v>288.49220000000003</v>
      </c>
      <c r="G24" s="52">
        <v>286.13080000000002</v>
      </c>
      <c r="H24" s="65">
        <f>AVERAGE(D24:G24)</f>
        <v>289.63147500000002</v>
      </c>
      <c r="I24" s="52">
        <v>308.49689999999998</v>
      </c>
      <c r="J24" s="52">
        <v>311.57459999999998</v>
      </c>
      <c r="K24" s="52">
        <v>318.88319999999999</v>
      </c>
      <c r="L24" s="65">
        <f>AVERAGE(E24:I24)</f>
        <v>292.76893500000006</v>
      </c>
      <c r="M24" s="52">
        <v>336.74700000000001</v>
      </c>
      <c r="N24" s="52">
        <v>348.82769999999999</v>
      </c>
      <c r="O24" s="65">
        <f>AVERAGE(M24:N24)</f>
        <v>342.78735</v>
      </c>
      <c r="P24" s="52"/>
      <c r="Q24" s="52"/>
      <c r="R24" s="64"/>
      <c r="S24" s="66"/>
      <c r="T24" s="13"/>
      <c r="U24" s="70">
        <v>11.3</v>
      </c>
      <c r="V24" s="70">
        <v>5.3</v>
      </c>
      <c r="W24" s="71">
        <v>7.3</v>
      </c>
      <c r="X24" s="70">
        <v>8.1</v>
      </c>
      <c r="Y24" s="71">
        <v>11.6</v>
      </c>
      <c r="Z24" s="70">
        <v>22.4</v>
      </c>
      <c r="AA24" s="71">
        <v>9.5</v>
      </c>
      <c r="AB24" s="104">
        <v>16.100000000000001</v>
      </c>
      <c r="AC24" s="108"/>
      <c r="AD24" s="71">
        <v>4.3</v>
      </c>
      <c r="AE24" s="70">
        <v>10.3</v>
      </c>
      <c r="AF24" s="70"/>
    </row>
    <row r="25" spans="1:32">
      <c r="A25" s="24">
        <v>3</v>
      </c>
      <c r="B25" s="27">
        <v>36</v>
      </c>
      <c r="C25" s="51">
        <v>2012</v>
      </c>
      <c r="D25" s="53">
        <v>203.41560000000001</v>
      </c>
      <c r="E25" s="53">
        <v>189.2191</v>
      </c>
      <c r="F25" s="53">
        <v>187.65119999999999</v>
      </c>
      <c r="G25" s="53">
        <v>196.126</v>
      </c>
      <c r="H25" s="65">
        <v>194.102</v>
      </c>
      <c r="I25" s="69">
        <v>221.30269999999999</v>
      </c>
      <c r="J25" s="69">
        <v>239.0531</v>
      </c>
      <c r="K25" s="69">
        <v>236.6439</v>
      </c>
      <c r="L25" s="67">
        <v>232.333</v>
      </c>
      <c r="M25" s="69">
        <v>240.60910000000001</v>
      </c>
      <c r="N25" s="69">
        <v>244.43799999999999</v>
      </c>
      <c r="O25" s="67">
        <v>242.523</v>
      </c>
      <c r="P25" s="52"/>
      <c r="Q25" s="52"/>
      <c r="R25" s="64"/>
      <c r="S25" s="66"/>
      <c r="T25" s="13"/>
      <c r="U25" s="70">
        <v>9.3000000000000007</v>
      </c>
      <c r="V25" s="70">
        <v>4.0999999999999996</v>
      </c>
      <c r="W25" s="71">
        <v>5.8</v>
      </c>
      <c r="X25" s="70">
        <v>7.7</v>
      </c>
      <c r="Y25" s="71">
        <v>9.3000000000000007</v>
      </c>
      <c r="Z25" s="70">
        <v>25.9</v>
      </c>
      <c r="AA25" s="71">
        <v>8.3000000000000007</v>
      </c>
      <c r="AB25" s="104">
        <v>14.3</v>
      </c>
      <c r="AC25" s="108"/>
      <c r="AD25" s="71">
        <v>6.1</v>
      </c>
      <c r="AE25" s="70">
        <v>8.1999999999999993</v>
      </c>
      <c r="AF25" s="70"/>
    </row>
    <row r="26" spans="1:32">
      <c r="A26" s="24">
        <v>4</v>
      </c>
      <c r="B26" s="27">
        <v>41</v>
      </c>
      <c r="C26" s="51">
        <v>2013</v>
      </c>
      <c r="D26" s="52">
        <v>278.76400000000001</v>
      </c>
      <c r="E26" s="52">
        <v>277.42099999999999</v>
      </c>
      <c r="F26" s="52">
        <v>274.50799999999998</v>
      </c>
      <c r="G26" s="52">
        <v>294.34699999999998</v>
      </c>
      <c r="H26" s="65">
        <v>281.26</v>
      </c>
      <c r="I26" s="52">
        <v>274.39</v>
      </c>
      <c r="J26" s="52">
        <v>369.68</v>
      </c>
      <c r="K26" s="52">
        <v>350.46</v>
      </c>
      <c r="L26" s="65">
        <f>AVERAGE(E26:I26)</f>
        <v>280.3852</v>
      </c>
      <c r="M26" s="69">
        <v>296.59100000000001</v>
      </c>
      <c r="N26" s="69">
        <v>310.43</v>
      </c>
      <c r="O26" s="65">
        <v>303.51</v>
      </c>
      <c r="P26" s="52"/>
      <c r="Q26" s="52"/>
      <c r="R26" s="64"/>
      <c r="S26" s="66"/>
      <c r="T26" s="182"/>
      <c r="U26" s="70">
        <v>10.56</v>
      </c>
      <c r="V26" s="70">
        <v>3.6</v>
      </c>
      <c r="W26" s="71">
        <v>5.09</v>
      </c>
      <c r="X26" s="70">
        <v>6.7</v>
      </c>
      <c r="Y26" s="71">
        <v>10.8</v>
      </c>
      <c r="Z26" s="70">
        <v>24.7</v>
      </c>
      <c r="AA26" s="71">
        <v>9.6</v>
      </c>
      <c r="AB26" s="104">
        <v>15.2</v>
      </c>
      <c r="AC26" s="108"/>
      <c r="AD26" s="71">
        <v>4.5999999999999996</v>
      </c>
      <c r="AE26" s="70">
        <v>8.6999999999999993</v>
      </c>
      <c r="AF26" s="70"/>
    </row>
    <row r="27" spans="1:32">
      <c r="A27" s="24">
        <v>5</v>
      </c>
      <c r="B27" s="27">
        <v>60</v>
      </c>
      <c r="C27" s="51">
        <v>2014</v>
      </c>
      <c r="D27" s="53">
        <v>296.34500000000003</v>
      </c>
      <c r="E27" s="53">
        <v>290.202</v>
      </c>
      <c r="F27" s="53">
        <v>291.791</v>
      </c>
      <c r="G27" s="53">
        <v>293.54500000000002</v>
      </c>
      <c r="H27" s="54">
        <f>AVERAGE(D27:G27)</f>
        <v>292.97075000000001</v>
      </c>
      <c r="I27" s="55">
        <v>261.25299999999999</v>
      </c>
      <c r="J27" s="55">
        <v>276.34300000000002</v>
      </c>
      <c r="K27" s="55">
        <v>269.34500000000003</v>
      </c>
      <c r="L27" s="56">
        <f>AVERAGE(E27:E27:I27)</f>
        <v>285.95234999999997</v>
      </c>
      <c r="M27" s="55">
        <v>353.14</v>
      </c>
      <c r="N27" s="55">
        <v>299.166</v>
      </c>
      <c r="O27" s="56">
        <f>AVERAGE(M27:N27)</f>
        <v>326.15300000000002</v>
      </c>
      <c r="P27" s="55">
        <v>303.27300000000002</v>
      </c>
      <c r="Q27" s="55">
        <v>305.245</v>
      </c>
      <c r="R27" s="55">
        <v>298.30399999999997</v>
      </c>
      <c r="S27" s="57">
        <f>AVERAGE(P27:R27)</f>
        <v>302.274</v>
      </c>
      <c r="T27" s="182"/>
      <c r="U27" s="70">
        <v>11.8</v>
      </c>
      <c r="V27" s="70">
        <v>3.8</v>
      </c>
      <c r="W27" s="71">
        <v>4.5999999999999996</v>
      </c>
      <c r="X27" s="70">
        <v>6.1</v>
      </c>
      <c r="Y27" s="71">
        <v>9.5</v>
      </c>
      <c r="Z27" s="70">
        <v>25.1</v>
      </c>
      <c r="AA27" s="71">
        <v>7.2</v>
      </c>
      <c r="AB27" s="104">
        <v>14.2</v>
      </c>
      <c r="AC27" s="108"/>
      <c r="AD27" s="71">
        <v>5.8</v>
      </c>
      <c r="AE27" s="70">
        <v>7.6</v>
      </c>
      <c r="AF27" s="70">
        <v>18.600000000000001</v>
      </c>
    </row>
    <row r="28" spans="1:32">
      <c r="A28" s="24">
        <v>6</v>
      </c>
      <c r="B28" s="27">
        <v>88</v>
      </c>
      <c r="C28" s="51">
        <v>2015</v>
      </c>
      <c r="D28" s="53">
        <v>250.376</v>
      </c>
      <c r="E28" s="53">
        <v>250.62</v>
      </c>
      <c r="F28" s="53">
        <v>245.922</v>
      </c>
      <c r="G28" s="53">
        <v>248.50800000000001</v>
      </c>
      <c r="H28" s="54">
        <f>AVERAGE(D28:G28)</f>
        <v>248.85650000000001</v>
      </c>
      <c r="I28" s="55">
        <v>256.44400000000002</v>
      </c>
      <c r="J28" s="55">
        <v>261.69499999999999</v>
      </c>
      <c r="K28" s="55">
        <v>269.17500000000001</v>
      </c>
      <c r="L28" s="56">
        <f>AVERAGE(E28:I28)</f>
        <v>250.0701</v>
      </c>
      <c r="M28" s="55">
        <v>291.41500000000002</v>
      </c>
      <c r="N28" s="55">
        <v>295.38400000000001</v>
      </c>
      <c r="O28" s="56">
        <f>AVERAGE(M28:N28)</f>
        <v>293.39949999999999</v>
      </c>
      <c r="P28" s="55">
        <v>268.77499999999998</v>
      </c>
      <c r="Q28" s="55">
        <v>281.71499999999997</v>
      </c>
      <c r="R28" s="55">
        <v>303.214</v>
      </c>
      <c r="S28" s="57">
        <f>AVERAGE(P28:R28)</f>
        <v>284.56799999999998</v>
      </c>
      <c r="T28" s="18"/>
      <c r="U28" s="70">
        <v>6.03</v>
      </c>
      <c r="V28" s="70">
        <v>2.4900000000000002</v>
      </c>
      <c r="W28" s="71">
        <v>4.2</v>
      </c>
      <c r="X28" s="70">
        <v>5.01</v>
      </c>
      <c r="Y28" s="71">
        <v>7.54</v>
      </c>
      <c r="Z28" s="70">
        <v>22.75</v>
      </c>
      <c r="AA28" s="71">
        <v>10.09</v>
      </c>
      <c r="AB28" s="104">
        <v>15.85</v>
      </c>
      <c r="AC28" s="108"/>
      <c r="AD28" s="71">
        <v>5.94</v>
      </c>
      <c r="AE28" s="70">
        <v>12.43</v>
      </c>
      <c r="AF28" s="70">
        <v>20.93</v>
      </c>
    </row>
    <row r="29" spans="1:32">
      <c r="A29" s="24">
        <v>7</v>
      </c>
      <c r="B29" s="27">
        <v>74</v>
      </c>
      <c r="C29" s="51">
        <v>2016</v>
      </c>
      <c r="D29" s="53">
        <v>191.315</v>
      </c>
      <c r="E29" s="53">
        <v>188.92400000000001</v>
      </c>
      <c r="F29" s="53">
        <v>187.83</v>
      </c>
      <c r="G29" s="53">
        <v>188.85900000000001</v>
      </c>
      <c r="H29" s="54">
        <f>AVERAGE(D29:G29)</f>
        <v>189.23200000000003</v>
      </c>
      <c r="I29" s="55">
        <v>192.09100000000001</v>
      </c>
      <c r="J29" s="55">
        <v>198.86099999999999</v>
      </c>
      <c r="K29" s="55">
        <v>207.53200000000001</v>
      </c>
      <c r="L29" s="56">
        <f>AVERAGE(I29:K29)</f>
        <v>199.49466666666669</v>
      </c>
      <c r="M29" s="55">
        <v>210.666</v>
      </c>
      <c r="N29" s="55">
        <v>226.63399999999999</v>
      </c>
      <c r="O29" s="56">
        <f>AVERAGE(M29:N29)</f>
        <v>218.64999999999998</v>
      </c>
      <c r="P29" s="55">
        <v>223.792</v>
      </c>
      <c r="Q29" s="55">
        <v>244.071</v>
      </c>
      <c r="R29" s="55">
        <v>282.904</v>
      </c>
      <c r="S29" s="57">
        <f>AVERAGE(P29:R29)</f>
        <v>250.25566666666668</v>
      </c>
      <c r="T29" s="10"/>
      <c r="U29" s="70">
        <v>4.5</v>
      </c>
      <c r="V29" s="70">
        <v>1.75</v>
      </c>
      <c r="W29" s="71">
        <v>2.72</v>
      </c>
      <c r="X29" s="70">
        <v>6.72</v>
      </c>
      <c r="Y29" s="71">
        <v>7.04</v>
      </c>
      <c r="Z29" s="70">
        <v>26.95</v>
      </c>
      <c r="AA29" s="71">
        <v>6.48</v>
      </c>
      <c r="AB29" s="104">
        <v>15.37</v>
      </c>
      <c r="AC29" s="108"/>
      <c r="AD29" s="71">
        <v>5.09</v>
      </c>
      <c r="AE29" s="70">
        <v>9.68</v>
      </c>
      <c r="AF29" s="70">
        <v>17.350000000000001</v>
      </c>
    </row>
    <row r="30" spans="1:32">
      <c r="A30" s="39">
        <v>8</v>
      </c>
      <c r="B30" s="40">
        <v>66</v>
      </c>
      <c r="C30" s="58">
        <v>2017</v>
      </c>
      <c r="D30" s="80">
        <v>173.196</v>
      </c>
      <c r="E30" s="80">
        <v>174.69499999999999</v>
      </c>
      <c r="F30" s="80">
        <v>174.65100000000001</v>
      </c>
      <c r="G30" s="80">
        <v>173.06100000000001</v>
      </c>
      <c r="H30" s="59">
        <f>AVERAGE(D30:G30)</f>
        <v>173.90074999999999</v>
      </c>
      <c r="I30" s="60">
        <v>165.60400000000001</v>
      </c>
      <c r="J30" s="60">
        <v>171.643</v>
      </c>
      <c r="K30" s="60">
        <v>181.15600000000001</v>
      </c>
      <c r="L30" s="61">
        <f>AVERAGE(I30:K30)</f>
        <v>172.80100000000002</v>
      </c>
      <c r="M30" s="60">
        <v>212.971</v>
      </c>
      <c r="N30" s="68">
        <v>218.83099999999999</v>
      </c>
      <c r="O30" s="61">
        <f>AVERAGE(M30:N30)</f>
        <v>215.90100000000001</v>
      </c>
      <c r="P30" s="60">
        <v>224.99</v>
      </c>
      <c r="Q30" s="60">
        <v>240.91800000000001</v>
      </c>
      <c r="R30" s="68">
        <v>272.52600000000001</v>
      </c>
      <c r="S30" s="61">
        <f>AVERAGE(P30:R30)</f>
        <v>246.14466666666667</v>
      </c>
      <c r="T30" s="10"/>
      <c r="U30" s="70">
        <v>3.4</v>
      </c>
      <c r="V30" s="70"/>
      <c r="W30" s="71">
        <v>2.41</v>
      </c>
      <c r="X30" s="70">
        <v>4.55</v>
      </c>
      <c r="Y30" s="71">
        <v>5.75</v>
      </c>
      <c r="Z30" s="70">
        <v>17.12</v>
      </c>
      <c r="AA30" s="71">
        <v>8.4499999999999993</v>
      </c>
      <c r="AB30" s="104">
        <v>15.07</v>
      </c>
      <c r="AC30" s="108"/>
      <c r="AD30" s="71">
        <v>3.75</v>
      </c>
      <c r="AE30" s="70">
        <v>11.06</v>
      </c>
      <c r="AF30" s="70">
        <v>22.2</v>
      </c>
    </row>
    <row r="31" spans="1:32">
      <c r="A31" s="24"/>
      <c r="B31" s="27"/>
      <c r="C31" s="137" t="s">
        <v>61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9"/>
      <c r="T31" s="10"/>
      <c r="U31" s="121" t="s">
        <v>65</v>
      </c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3"/>
    </row>
    <row r="32" spans="1:32">
      <c r="A32" s="39"/>
      <c r="B32" s="113"/>
      <c r="C32" s="115"/>
      <c r="D32" s="138" t="s">
        <v>62</v>
      </c>
      <c r="E32" s="139"/>
      <c r="F32" s="137" t="s">
        <v>63</v>
      </c>
      <c r="G32" s="138"/>
      <c r="H32" s="139"/>
      <c r="I32" s="140" t="s">
        <v>64</v>
      </c>
      <c r="J32" s="141"/>
      <c r="K32" s="141"/>
      <c r="L32" s="142"/>
      <c r="M32" s="140" t="s">
        <v>20</v>
      </c>
      <c r="N32" s="141"/>
      <c r="O32" s="141"/>
      <c r="P32" s="142"/>
      <c r="Q32" s="60"/>
      <c r="R32" s="60"/>
      <c r="S32" s="61"/>
      <c r="T32" s="10"/>
      <c r="U32" s="124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6"/>
    </row>
    <row r="33" spans="1:32">
      <c r="A33" s="39">
        <v>9</v>
      </c>
      <c r="B33" s="113">
        <v>81</v>
      </c>
      <c r="C33" s="116">
        <v>2018</v>
      </c>
      <c r="D33" s="144">
        <v>159.99</v>
      </c>
      <c r="E33" s="145"/>
      <c r="F33" s="143">
        <v>211.376</v>
      </c>
      <c r="G33" s="144"/>
      <c r="H33" s="145"/>
      <c r="I33" s="154">
        <v>178.80500000000001</v>
      </c>
      <c r="J33" s="155"/>
      <c r="K33" s="155"/>
      <c r="L33" s="156"/>
      <c r="M33" s="154"/>
      <c r="N33" s="155"/>
      <c r="O33" s="155"/>
      <c r="P33" s="156"/>
      <c r="Q33" s="60"/>
      <c r="R33" s="60"/>
      <c r="S33" s="61"/>
      <c r="T33" s="10"/>
      <c r="U33" s="102">
        <v>1.21</v>
      </c>
      <c r="V33" s="102"/>
      <c r="W33" s="103">
        <v>0.03</v>
      </c>
      <c r="X33" s="102">
        <v>0.28999999999999998</v>
      </c>
      <c r="Y33" s="103">
        <v>0.81</v>
      </c>
      <c r="Z33" s="102">
        <v>7.02</v>
      </c>
      <c r="AA33" s="103">
        <v>2.7</v>
      </c>
      <c r="AB33" s="109">
        <v>1.81</v>
      </c>
      <c r="AC33" s="108">
        <v>1.57</v>
      </c>
      <c r="AD33" s="103">
        <v>4.1399999999999997</v>
      </c>
      <c r="AE33" s="102">
        <v>2.6</v>
      </c>
      <c r="AF33" s="102"/>
    </row>
    <row r="34" spans="1:32">
      <c r="A34" s="39">
        <v>10</v>
      </c>
      <c r="B34" s="113">
        <v>94</v>
      </c>
      <c r="C34" s="116">
        <v>2019</v>
      </c>
      <c r="D34" s="199">
        <v>161.03800000000001</v>
      </c>
      <c r="E34" s="145"/>
      <c r="F34" s="143">
        <v>212.18600000000001</v>
      </c>
      <c r="G34" s="144"/>
      <c r="H34" s="145"/>
      <c r="I34" s="154">
        <v>183.565</v>
      </c>
      <c r="J34" s="155"/>
      <c r="K34" s="155"/>
      <c r="L34" s="156"/>
      <c r="M34" s="154">
        <v>226.029</v>
      </c>
      <c r="N34" s="155"/>
      <c r="O34" s="155"/>
      <c r="P34" s="156"/>
      <c r="Q34" s="60"/>
      <c r="R34" s="60"/>
      <c r="S34" s="61"/>
      <c r="T34" s="10"/>
      <c r="U34" s="102">
        <v>2.14</v>
      </c>
      <c r="V34" s="102"/>
      <c r="W34" s="105">
        <v>0.44</v>
      </c>
      <c r="X34" s="102">
        <v>0.41</v>
      </c>
      <c r="Y34" s="105">
        <v>0.43</v>
      </c>
      <c r="Z34" s="102">
        <v>6.49</v>
      </c>
      <c r="AA34" s="105">
        <v>2.48</v>
      </c>
      <c r="AB34" s="109">
        <v>1.95</v>
      </c>
      <c r="AC34" s="112">
        <v>1.73</v>
      </c>
      <c r="AD34" s="105">
        <v>3.5</v>
      </c>
      <c r="AE34" s="102">
        <v>3.7</v>
      </c>
      <c r="AF34" s="102">
        <v>28.59</v>
      </c>
    </row>
    <row r="35" spans="1:32">
      <c r="A35" s="39">
        <v>11</v>
      </c>
      <c r="B35" s="113">
        <v>77</v>
      </c>
      <c r="C35" s="116">
        <v>2020</v>
      </c>
      <c r="D35" s="199">
        <v>164.51499999999999</v>
      </c>
      <c r="E35" s="145"/>
      <c r="F35" s="143">
        <v>206.733</v>
      </c>
      <c r="G35" s="144"/>
      <c r="H35" s="145"/>
      <c r="I35" s="154">
        <v>178.297</v>
      </c>
      <c r="J35" s="155"/>
      <c r="K35" s="155"/>
      <c r="L35" s="156"/>
      <c r="M35" s="154">
        <v>186.96</v>
      </c>
      <c r="N35" s="155"/>
      <c r="O35" s="155"/>
      <c r="P35" s="156"/>
      <c r="Q35" s="60"/>
      <c r="R35" s="60"/>
      <c r="S35" s="61"/>
      <c r="T35" s="10"/>
      <c r="U35" s="102">
        <v>2.82</v>
      </c>
      <c r="V35" s="102"/>
      <c r="W35" s="105">
        <v>0.26</v>
      </c>
      <c r="X35" s="102">
        <v>0.17</v>
      </c>
      <c r="Y35" s="105">
        <v>0.31</v>
      </c>
      <c r="Z35" s="102">
        <v>5.01</v>
      </c>
      <c r="AA35" s="105">
        <v>1.82</v>
      </c>
      <c r="AB35" s="109">
        <v>1.02</v>
      </c>
      <c r="AC35" s="112">
        <v>1.59</v>
      </c>
      <c r="AD35" s="105">
        <v>4.0199999999999996</v>
      </c>
      <c r="AE35" s="102">
        <v>3.82</v>
      </c>
      <c r="AF35" s="102">
        <v>19.5</v>
      </c>
    </row>
    <row r="36" spans="1:32">
      <c r="A36" s="39">
        <v>12</v>
      </c>
      <c r="B36" s="113">
        <v>90</v>
      </c>
      <c r="C36" s="116">
        <v>2021</v>
      </c>
      <c r="D36" s="199">
        <v>162.20699999999999</v>
      </c>
      <c r="E36" s="145"/>
      <c r="F36" s="143">
        <v>179.06200000000001</v>
      </c>
      <c r="G36" s="144"/>
      <c r="H36" s="145"/>
      <c r="I36" s="154">
        <v>162.83699999999999</v>
      </c>
      <c r="J36" s="155"/>
      <c r="K36" s="155"/>
      <c r="L36" s="156"/>
      <c r="M36" s="154">
        <v>209.25</v>
      </c>
      <c r="N36" s="155"/>
      <c r="O36" s="155"/>
      <c r="P36" s="156"/>
      <c r="Q36" s="60"/>
      <c r="R36" s="60"/>
      <c r="S36" s="61"/>
      <c r="T36" s="10"/>
      <c r="U36" s="102">
        <v>0.57999999999999996</v>
      </c>
      <c r="V36" s="102"/>
      <c r="W36" s="117">
        <v>0.2</v>
      </c>
      <c r="X36" s="102">
        <v>0.56999999999999995</v>
      </c>
      <c r="Y36" s="117">
        <v>0.57999999999999996</v>
      </c>
      <c r="Z36" s="102">
        <v>4.5999999999999996</v>
      </c>
      <c r="AA36" s="117">
        <v>1.68</v>
      </c>
      <c r="AB36" s="109">
        <v>0.8</v>
      </c>
      <c r="AC36" s="112">
        <v>0.19</v>
      </c>
      <c r="AD36" s="117">
        <v>2.65</v>
      </c>
      <c r="AE36" s="102">
        <v>1.25</v>
      </c>
      <c r="AF36" s="102">
        <v>22.75</v>
      </c>
    </row>
    <row r="37" spans="1:32" ht="15.75" thickBot="1">
      <c r="A37" s="25">
        <v>13</v>
      </c>
      <c r="B37" s="114">
        <v>104</v>
      </c>
      <c r="C37" s="116">
        <v>2022</v>
      </c>
      <c r="D37" s="199">
        <v>195.19900000000001</v>
      </c>
      <c r="E37" s="145"/>
      <c r="F37" s="143">
        <v>224.29</v>
      </c>
      <c r="G37" s="144"/>
      <c r="H37" s="145"/>
      <c r="I37" s="154">
        <v>217.28299999999999</v>
      </c>
      <c r="J37" s="155"/>
      <c r="K37" s="155"/>
      <c r="L37" s="156"/>
      <c r="M37" s="154">
        <v>224.29</v>
      </c>
      <c r="N37" s="155"/>
      <c r="O37" s="155"/>
      <c r="P37" s="156"/>
      <c r="Q37" s="62"/>
      <c r="R37" s="62"/>
      <c r="S37" s="63"/>
      <c r="T37" s="10"/>
      <c r="U37" s="72">
        <v>4.32</v>
      </c>
      <c r="V37" s="72"/>
      <c r="W37" s="73">
        <v>1.06</v>
      </c>
      <c r="X37" s="72">
        <v>0.64</v>
      </c>
      <c r="Y37" s="73">
        <v>0.75</v>
      </c>
      <c r="Z37" s="72">
        <v>6.3</v>
      </c>
      <c r="AA37" s="73">
        <v>2.5499999999999998</v>
      </c>
      <c r="AB37" s="110">
        <v>2.02</v>
      </c>
      <c r="AC37" s="111">
        <v>1.41</v>
      </c>
      <c r="AD37" s="73">
        <v>3.74</v>
      </c>
      <c r="AE37" s="72">
        <v>1.5</v>
      </c>
      <c r="AF37" s="72">
        <v>20.07</v>
      </c>
    </row>
    <row r="38" spans="1:32" ht="15.75" thickBot="1">
      <c r="A38" s="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0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5"/>
    </row>
    <row r="39" spans="1:32" ht="15.75" customHeight="1" thickBot="1">
      <c r="A39" s="87"/>
      <c r="B39" s="13"/>
      <c r="C39" s="200" t="s">
        <v>50</v>
      </c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2"/>
      <c r="R39" s="13"/>
      <c r="S39" s="13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1"/>
    </row>
    <row r="40" spans="1:32" ht="15" customHeight="1" thickBot="1">
      <c r="A40" s="157" t="s">
        <v>43</v>
      </c>
      <c r="B40" s="180"/>
      <c r="C40" s="178" t="s">
        <v>49</v>
      </c>
      <c r="D40" s="169" t="s">
        <v>1</v>
      </c>
      <c r="E40" s="171"/>
      <c r="F40" s="197" t="s">
        <v>2</v>
      </c>
      <c r="G40" s="170"/>
      <c r="H40" s="171"/>
      <c r="I40" s="169" t="s">
        <v>3</v>
      </c>
      <c r="J40" s="170"/>
      <c r="K40" s="171"/>
      <c r="L40" s="169" t="s">
        <v>37</v>
      </c>
      <c r="M40" s="170"/>
      <c r="N40" s="171"/>
      <c r="O40" s="189" t="s">
        <v>55</v>
      </c>
      <c r="P40" s="190"/>
      <c r="Q40" s="191"/>
      <c r="R40" s="1"/>
      <c r="S40" s="1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1"/>
    </row>
    <row r="41" spans="1:32">
      <c r="A41" s="158"/>
      <c r="B41" s="181"/>
      <c r="C41" s="179"/>
      <c r="D41" s="172"/>
      <c r="E41" s="174"/>
      <c r="F41" s="198"/>
      <c r="G41" s="173"/>
      <c r="H41" s="174"/>
      <c r="I41" s="172"/>
      <c r="J41" s="173"/>
      <c r="K41" s="174"/>
      <c r="L41" s="172"/>
      <c r="M41" s="173"/>
      <c r="N41" s="203"/>
      <c r="O41" s="48" t="s">
        <v>52</v>
      </c>
      <c r="P41" s="48" t="s">
        <v>53</v>
      </c>
      <c r="Q41" s="207" t="s">
        <v>54</v>
      </c>
      <c r="R41" s="1"/>
      <c r="S41" s="1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/>
    </row>
    <row r="42" spans="1:32" ht="20.100000000000001" customHeight="1">
      <c r="A42" s="24">
        <v>1</v>
      </c>
      <c r="B42" s="85"/>
      <c r="C42" s="41">
        <v>2009</v>
      </c>
      <c r="D42" s="175">
        <v>24</v>
      </c>
      <c r="E42" s="177"/>
      <c r="F42" s="187">
        <v>10</v>
      </c>
      <c r="G42" s="187"/>
      <c r="H42" s="188"/>
      <c r="I42" s="175">
        <v>3</v>
      </c>
      <c r="J42" s="176"/>
      <c r="K42" s="177"/>
      <c r="L42" s="175">
        <v>13</v>
      </c>
      <c r="M42" s="176"/>
      <c r="N42" s="204"/>
      <c r="O42" s="43">
        <v>0.64</v>
      </c>
      <c r="P42" s="43">
        <v>0.7</v>
      </c>
      <c r="Q42" s="209">
        <v>0.67</v>
      </c>
      <c r="R42" s="1"/>
      <c r="S42" s="1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1"/>
    </row>
    <row r="43" spans="1:32" ht="20.100000000000001" customHeight="1">
      <c r="A43" s="24">
        <v>2</v>
      </c>
      <c r="B43" s="85"/>
      <c r="C43" s="41">
        <v>2010</v>
      </c>
      <c r="D43" s="159">
        <v>34</v>
      </c>
      <c r="E43" s="160"/>
      <c r="F43" s="120">
        <v>21</v>
      </c>
      <c r="G43" s="120"/>
      <c r="H43" s="119"/>
      <c r="I43" s="159">
        <v>4</v>
      </c>
      <c r="J43" s="162"/>
      <c r="K43" s="160"/>
      <c r="L43" s="159">
        <v>25</v>
      </c>
      <c r="M43" s="162"/>
      <c r="N43" s="205"/>
      <c r="O43" s="43">
        <v>0.81</v>
      </c>
      <c r="P43" s="43">
        <v>0.7</v>
      </c>
      <c r="Q43" s="209">
        <v>0.75</v>
      </c>
      <c r="R43" s="2"/>
      <c r="S43" s="2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1"/>
    </row>
    <row r="44" spans="1:32" ht="20.100000000000001" customHeight="1">
      <c r="A44" s="24">
        <v>3</v>
      </c>
      <c r="B44" s="85"/>
      <c r="C44" s="41">
        <v>2011</v>
      </c>
      <c r="D44" s="159">
        <v>40</v>
      </c>
      <c r="E44" s="160"/>
      <c r="F44" s="120">
        <v>16</v>
      </c>
      <c r="G44" s="120"/>
      <c r="H44" s="119"/>
      <c r="I44" s="159">
        <v>5</v>
      </c>
      <c r="J44" s="162"/>
      <c r="K44" s="160"/>
      <c r="L44" s="159">
        <v>21</v>
      </c>
      <c r="M44" s="162"/>
      <c r="N44" s="205"/>
      <c r="O44" s="43">
        <v>0.42</v>
      </c>
      <c r="P44" s="43">
        <v>0.56999999999999995</v>
      </c>
      <c r="Q44" s="209">
        <v>0.5</v>
      </c>
      <c r="R44" s="2"/>
      <c r="S44" s="2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1"/>
    </row>
    <row r="45" spans="1:32" ht="20.100000000000001" customHeight="1">
      <c r="A45" s="24">
        <v>4</v>
      </c>
      <c r="B45" s="85"/>
      <c r="C45" s="41">
        <v>2012</v>
      </c>
      <c r="D45" s="159">
        <v>36</v>
      </c>
      <c r="E45" s="160"/>
      <c r="F45" s="120">
        <v>20</v>
      </c>
      <c r="G45" s="120"/>
      <c r="H45" s="119"/>
      <c r="I45" s="159">
        <v>2</v>
      </c>
      <c r="J45" s="162"/>
      <c r="K45" s="160"/>
      <c r="L45" s="159">
        <v>22</v>
      </c>
      <c r="M45" s="162"/>
      <c r="N45" s="205"/>
      <c r="O45" s="43">
        <v>0.6</v>
      </c>
      <c r="P45" s="43">
        <v>0.62</v>
      </c>
      <c r="Q45" s="209">
        <v>0.61</v>
      </c>
      <c r="R45" s="2"/>
      <c r="S45" s="2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1"/>
    </row>
    <row r="46" spans="1:32" ht="20.100000000000001" customHeight="1">
      <c r="A46" s="24">
        <v>5</v>
      </c>
      <c r="B46" s="85"/>
      <c r="C46" s="41">
        <v>2013</v>
      </c>
      <c r="D46" s="159">
        <v>41</v>
      </c>
      <c r="E46" s="160"/>
      <c r="F46" s="120">
        <v>23</v>
      </c>
      <c r="G46" s="120"/>
      <c r="H46" s="119"/>
      <c r="I46" s="159">
        <v>3</v>
      </c>
      <c r="J46" s="162"/>
      <c r="K46" s="160"/>
      <c r="L46" s="159">
        <v>26</v>
      </c>
      <c r="M46" s="162"/>
      <c r="N46" s="205"/>
      <c r="O46" s="43">
        <v>0.62</v>
      </c>
      <c r="P46" s="43">
        <v>0.65</v>
      </c>
      <c r="Q46" s="209">
        <v>0.64</v>
      </c>
      <c r="R46" s="2"/>
      <c r="S46" s="2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1"/>
    </row>
    <row r="47" spans="1:32" ht="20.100000000000001" customHeight="1">
      <c r="A47" s="24">
        <v>6</v>
      </c>
      <c r="B47" s="85"/>
      <c r="C47" s="41">
        <v>2014</v>
      </c>
      <c r="D47" s="159">
        <v>60</v>
      </c>
      <c r="E47" s="160"/>
      <c r="F47" s="120">
        <v>30</v>
      </c>
      <c r="G47" s="120"/>
      <c r="H47" s="119"/>
      <c r="I47" s="159">
        <v>12</v>
      </c>
      <c r="J47" s="162"/>
      <c r="K47" s="160"/>
      <c r="L47" s="159">
        <v>42</v>
      </c>
      <c r="M47" s="162"/>
      <c r="N47" s="205"/>
      <c r="O47" s="43">
        <v>0.68</v>
      </c>
      <c r="P47" s="43">
        <v>0.71</v>
      </c>
      <c r="Q47" s="209">
        <v>0.7</v>
      </c>
      <c r="R47" s="3"/>
      <c r="S47" s="3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1"/>
    </row>
    <row r="48" spans="1:32" ht="20.100000000000001" customHeight="1">
      <c r="A48" s="24">
        <v>7</v>
      </c>
      <c r="B48" s="85"/>
      <c r="C48" s="41">
        <v>2015</v>
      </c>
      <c r="D48" s="159">
        <v>88</v>
      </c>
      <c r="E48" s="160"/>
      <c r="F48" s="120">
        <v>53</v>
      </c>
      <c r="G48" s="120"/>
      <c r="H48" s="119"/>
      <c r="I48" s="159">
        <v>5</v>
      </c>
      <c r="J48" s="162"/>
      <c r="K48" s="160"/>
      <c r="L48" s="159">
        <v>58</v>
      </c>
      <c r="M48" s="162"/>
      <c r="N48" s="205"/>
      <c r="O48" s="44">
        <v>0.67</v>
      </c>
      <c r="P48" s="44">
        <v>0.65</v>
      </c>
      <c r="Q48" s="210">
        <v>0.66</v>
      </c>
      <c r="R48" s="3"/>
      <c r="S48" s="3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1"/>
    </row>
    <row r="49" spans="1:32" ht="16.5" thickBot="1">
      <c r="A49" s="25">
        <v>8</v>
      </c>
      <c r="B49" s="86"/>
      <c r="C49" s="82">
        <v>2016</v>
      </c>
      <c r="D49" s="159">
        <v>80</v>
      </c>
      <c r="E49" s="160"/>
      <c r="F49" s="120">
        <v>30</v>
      </c>
      <c r="G49" s="120"/>
      <c r="H49" s="119"/>
      <c r="I49" s="159">
        <v>12</v>
      </c>
      <c r="J49" s="162"/>
      <c r="K49" s="160"/>
      <c r="L49" s="159">
        <v>42</v>
      </c>
      <c r="M49" s="162"/>
      <c r="N49" s="205"/>
      <c r="O49" s="45">
        <v>0.56999999999999995</v>
      </c>
      <c r="P49" s="45">
        <v>0.5</v>
      </c>
      <c r="Q49" s="211">
        <v>0.54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1"/>
    </row>
    <row r="50" spans="1:32" ht="16.5" thickBot="1">
      <c r="A50" s="88">
        <v>9</v>
      </c>
      <c r="B50" s="81"/>
      <c r="C50" s="41">
        <v>2017</v>
      </c>
      <c r="D50" s="159">
        <v>98</v>
      </c>
      <c r="E50" s="160"/>
      <c r="F50" s="118">
        <v>11</v>
      </c>
      <c r="G50" s="120"/>
      <c r="H50" s="119"/>
      <c r="I50" s="118">
        <v>24</v>
      </c>
      <c r="J50" s="120"/>
      <c r="K50" s="119"/>
      <c r="L50" s="118">
        <v>35</v>
      </c>
      <c r="M50" s="120"/>
      <c r="N50" s="120"/>
      <c r="O50" s="83">
        <v>0.24</v>
      </c>
      <c r="P50" s="83">
        <v>0.4</v>
      </c>
      <c r="Q50" s="212">
        <f>AVERAGE(O50:P50)</f>
        <v>0.32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1"/>
    </row>
    <row r="51" spans="1:32" ht="16.5" thickBot="1">
      <c r="A51" s="88">
        <v>10</v>
      </c>
      <c r="B51" s="81"/>
      <c r="C51" s="41">
        <v>2018</v>
      </c>
      <c r="D51" s="118">
        <v>81</v>
      </c>
      <c r="E51" s="119"/>
      <c r="F51" s="118">
        <v>16</v>
      </c>
      <c r="G51" s="120"/>
      <c r="H51" s="119"/>
      <c r="I51" s="118">
        <v>24</v>
      </c>
      <c r="J51" s="120"/>
      <c r="K51" s="119"/>
      <c r="L51" s="118">
        <v>40</v>
      </c>
      <c r="M51" s="120"/>
      <c r="N51" s="120"/>
      <c r="O51" s="83">
        <v>0.14000000000000001</v>
      </c>
      <c r="P51" s="83">
        <v>0.36</v>
      </c>
      <c r="Q51" s="212">
        <v>0.49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1"/>
    </row>
    <row r="52" spans="1:32" ht="16.5" thickBot="1">
      <c r="A52" s="88">
        <v>11</v>
      </c>
      <c r="B52" s="81"/>
      <c r="C52" s="82">
        <v>2019</v>
      </c>
      <c r="D52" s="118">
        <v>94</v>
      </c>
      <c r="E52" s="119"/>
      <c r="F52" s="118">
        <v>14</v>
      </c>
      <c r="G52" s="120"/>
      <c r="H52" s="119"/>
      <c r="I52" s="118">
        <v>13</v>
      </c>
      <c r="J52" s="120"/>
      <c r="K52" s="119"/>
      <c r="L52" s="118">
        <v>27</v>
      </c>
      <c r="M52" s="120"/>
      <c r="N52" s="120"/>
      <c r="O52" s="83">
        <v>0.11</v>
      </c>
      <c r="P52" s="83">
        <v>0.18</v>
      </c>
      <c r="Q52" s="212">
        <v>0.28999999999999998</v>
      </c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1"/>
    </row>
    <row r="53" spans="1:32" ht="16.5" thickBot="1">
      <c r="A53" s="88">
        <v>12</v>
      </c>
      <c r="B53" s="81"/>
      <c r="C53" s="82">
        <v>2020</v>
      </c>
      <c r="D53" s="118">
        <v>77</v>
      </c>
      <c r="E53" s="119"/>
      <c r="F53" s="118">
        <v>16</v>
      </c>
      <c r="G53" s="120"/>
      <c r="H53" s="119"/>
      <c r="I53" s="118">
        <v>17</v>
      </c>
      <c r="J53" s="120"/>
      <c r="K53" s="119"/>
      <c r="L53" s="118">
        <v>33</v>
      </c>
      <c r="M53" s="120"/>
      <c r="N53" s="120"/>
      <c r="O53" s="208">
        <v>0.37</v>
      </c>
      <c r="P53" s="208">
        <v>0.46</v>
      </c>
      <c r="Q53" s="213">
        <v>0.43</v>
      </c>
      <c r="R53" s="206"/>
      <c r="S53" s="206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1"/>
    </row>
    <row r="54" spans="1:32" ht="16.5" thickBot="1">
      <c r="A54" s="88">
        <v>13</v>
      </c>
      <c r="B54" s="81"/>
      <c r="C54" s="82">
        <v>2021</v>
      </c>
      <c r="D54" s="118">
        <v>90</v>
      </c>
      <c r="E54" s="119"/>
      <c r="F54" s="118">
        <v>3</v>
      </c>
      <c r="G54" s="120"/>
      <c r="H54" s="119"/>
      <c r="I54" s="118">
        <v>28</v>
      </c>
      <c r="J54" s="120"/>
      <c r="K54" s="119"/>
      <c r="L54" s="118">
        <v>31</v>
      </c>
      <c r="M54" s="120"/>
      <c r="N54" s="120"/>
      <c r="O54" s="208">
        <v>0.43</v>
      </c>
      <c r="P54" s="208">
        <v>0.32</v>
      </c>
      <c r="Q54" s="213">
        <v>0.35</v>
      </c>
      <c r="R54" s="206"/>
      <c r="S54" s="206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1"/>
    </row>
    <row r="55" spans="1:32" ht="16.5" thickBot="1">
      <c r="A55" s="88">
        <v>14</v>
      </c>
      <c r="B55" s="81"/>
      <c r="C55" s="82">
        <v>2022</v>
      </c>
      <c r="D55" s="118">
        <v>104</v>
      </c>
      <c r="E55" s="119"/>
      <c r="F55" s="118">
        <v>17</v>
      </c>
      <c r="G55" s="120"/>
      <c r="H55" s="119"/>
      <c r="I55" s="118">
        <v>23</v>
      </c>
      <c r="J55" s="120"/>
      <c r="K55" s="119"/>
      <c r="L55" s="118">
        <v>40</v>
      </c>
      <c r="M55" s="120"/>
      <c r="N55" s="120"/>
      <c r="O55" s="208">
        <v>0.52</v>
      </c>
      <c r="P55" s="208">
        <v>0.33</v>
      </c>
      <c r="Q55" s="213">
        <v>0.39</v>
      </c>
      <c r="R55" s="206"/>
      <c r="S55" s="206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1"/>
    </row>
    <row r="56" spans="1:32" ht="16.5" thickBot="1">
      <c r="A56" s="47" t="s">
        <v>56</v>
      </c>
      <c r="B56" s="84"/>
      <c r="C56" s="42"/>
      <c r="D56" s="192">
        <f>SUM(D42:D55)</f>
        <v>947</v>
      </c>
      <c r="E56" s="193"/>
      <c r="F56" s="194">
        <f>SUM(F42:F55)</f>
        <v>280</v>
      </c>
      <c r="G56" s="195"/>
      <c r="H56" s="196"/>
      <c r="I56" s="194">
        <f>SUM(I42:I55)</f>
        <v>175</v>
      </c>
      <c r="J56" s="195"/>
      <c r="K56" s="196"/>
      <c r="L56" s="194">
        <f>SUM(L42:L55)</f>
        <v>455</v>
      </c>
      <c r="M56" s="195"/>
      <c r="N56" s="195"/>
      <c r="O56" s="46">
        <f>AVERAGE(O42:O55)</f>
        <v>0.48714285714285716</v>
      </c>
      <c r="P56" s="46">
        <f>AVERAGE(P42:P55)</f>
        <v>0.51071428571428579</v>
      </c>
      <c r="Q56" s="214">
        <f>AVERAGE(Q42:Q55)</f>
        <v>0.52428571428571424</v>
      </c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1"/>
    </row>
    <row r="57" spans="1:32" ht="15.75" thickBot="1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1"/>
    </row>
    <row r="59" spans="1:32" ht="19.5" customHeight="1">
      <c r="M59" s="22"/>
      <c r="N59" s="22"/>
      <c r="O59" s="22"/>
    </row>
  </sheetData>
  <mergeCells count="164">
    <mergeCell ref="I37:L37"/>
    <mergeCell ref="M33:P33"/>
    <mergeCell ref="M37:P37"/>
    <mergeCell ref="F48:H48"/>
    <mergeCell ref="I48:K48"/>
    <mergeCell ref="D46:E46"/>
    <mergeCell ref="D50:E50"/>
    <mergeCell ref="I50:K50"/>
    <mergeCell ref="L50:N50"/>
    <mergeCell ref="D32:E32"/>
    <mergeCell ref="D33:E33"/>
    <mergeCell ref="D34:E34"/>
    <mergeCell ref="D35:E35"/>
    <mergeCell ref="D37:E37"/>
    <mergeCell ref="F47:H47"/>
    <mergeCell ref="I47:K47"/>
    <mergeCell ref="C39:Q39"/>
    <mergeCell ref="F46:H46"/>
    <mergeCell ref="I46:K46"/>
    <mergeCell ref="D47:E47"/>
    <mergeCell ref="F35:H35"/>
    <mergeCell ref="I35:L35"/>
    <mergeCell ref="M35:P35"/>
    <mergeCell ref="D36:E36"/>
    <mergeCell ref="F36:H36"/>
    <mergeCell ref="I36:L36"/>
    <mergeCell ref="M36:P36"/>
    <mergeCell ref="D16:J16"/>
    <mergeCell ref="D17:J17"/>
    <mergeCell ref="L16:M16"/>
    <mergeCell ref="N16:O16"/>
    <mergeCell ref="I33:L33"/>
    <mergeCell ref="D56:E56"/>
    <mergeCell ref="F56:H56"/>
    <mergeCell ref="I56:K56"/>
    <mergeCell ref="L56:N56"/>
    <mergeCell ref="L18:M18"/>
    <mergeCell ref="N18:O18"/>
    <mergeCell ref="D40:E41"/>
    <mergeCell ref="F40:H41"/>
    <mergeCell ref="I40:K41"/>
    <mergeCell ref="F45:H45"/>
    <mergeCell ref="L44:N44"/>
    <mergeCell ref="L45:N45"/>
    <mergeCell ref="L46:N46"/>
    <mergeCell ref="L47:N47"/>
    <mergeCell ref="D49:E49"/>
    <mergeCell ref="F49:H49"/>
    <mergeCell ref="I49:K49"/>
    <mergeCell ref="L49:N49"/>
    <mergeCell ref="L48:N48"/>
    <mergeCell ref="P11:Q11"/>
    <mergeCell ref="R11:S11"/>
    <mergeCell ref="R12:S12"/>
    <mergeCell ref="R18:S18"/>
    <mergeCell ref="U21:AF21"/>
    <mergeCell ref="L8:M8"/>
    <mergeCell ref="L9:M9"/>
    <mergeCell ref="L10:M10"/>
    <mergeCell ref="P12:Q12"/>
    <mergeCell ref="P18:Q18"/>
    <mergeCell ref="P8:Q8"/>
    <mergeCell ref="P9:Q9"/>
    <mergeCell ref="P10:Q10"/>
    <mergeCell ref="L11:M11"/>
    <mergeCell ref="P14:Q14"/>
    <mergeCell ref="L12:M12"/>
    <mergeCell ref="N12:O12"/>
    <mergeCell ref="R16:S16"/>
    <mergeCell ref="L17:M17"/>
    <mergeCell ref="N17:O17"/>
    <mergeCell ref="P17:Q17"/>
    <mergeCell ref="R17:S17"/>
    <mergeCell ref="A40:A41"/>
    <mergeCell ref="D48:E48"/>
    <mergeCell ref="B1:AA1"/>
    <mergeCell ref="D43:E43"/>
    <mergeCell ref="F43:H43"/>
    <mergeCell ref="I43:K43"/>
    <mergeCell ref="C3:J3"/>
    <mergeCell ref="C21:S21"/>
    <mergeCell ref="L40:N41"/>
    <mergeCell ref="L42:N42"/>
    <mergeCell ref="L43:N43"/>
    <mergeCell ref="C40:C41"/>
    <mergeCell ref="B40:B41"/>
    <mergeCell ref="N4:O4"/>
    <mergeCell ref="N5:O5"/>
    <mergeCell ref="N6:O6"/>
    <mergeCell ref="N7:O7"/>
    <mergeCell ref="T26:T27"/>
    <mergeCell ref="N11:O11"/>
    <mergeCell ref="I55:K55"/>
    <mergeCell ref="L3:S3"/>
    <mergeCell ref="R4:S4"/>
    <mergeCell ref="R5:S5"/>
    <mergeCell ref="R6:S6"/>
    <mergeCell ref="R7:S7"/>
    <mergeCell ref="P4:Q4"/>
    <mergeCell ref="P5:Q5"/>
    <mergeCell ref="P6:Q6"/>
    <mergeCell ref="P7:Q7"/>
    <mergeCell ref="L4:M4"/>
    <mergeCell ref="L5:M5"/>
    <mergeCell ref="L6:M6"/>
    <mergeCell ref="L7:M7"/>
    <mergeCell ref="R8:S8"/>
    <mergeCell ref="N8:O8"/>
    <mergeCell ref="N10:O10"/>
    <mergeCell ref="R14:S14"/>
    <mergeCell ref="R9:S9"/>
    <mergeCell ref="R10:S10"/>
    <mergeCell ref="N9:O9"/>
    <mergeCell ref="I34:L34"/>
    <mergeCell ref="M34:P34"/>
    <mergeCell ref="P16:Q16"/>
    <mergeCell ref="L55:N55"/>
    <mergeCell ref="D52:E52"/>
    <mergeCell ref="D13:J13"/>
    <mergeCell ref="D14:J14"/>
    <mergeCell ref="D18:J18"/>
    <mergeCell ref="D15:J15"/>
    <mergeCell ref="L14:M14"/>
    <mergeCell ref="L15:M15"/>
    <mergeCell ref="N14:O14"/>
    <mergeCell ref="L13:S13"/>
    <mergeCell ref="C31:S31"/>
    <mergeCell ref="F32:H32"/>
    <mergeCell ref="I32:L32"/>
    <mergeCell ref="M32:P32"/>
    <mergeCell ref="F33:H33"/>
    <mergeCell ref="D55:E55"/>
    <mergeCell ref="N15:O15"/>
    <mergeCell ref="P15:Q15"/>
    <mergeCell ref="R15:S15"/>
    <mergeCell ref="D51:E51"/>
    <mergeCell ref="F50:H50"/>
    <mergeCell ref="F51:H51"/>
    <mergeCell ref="F52:H52"/>
    <mergeCell ref="F55:H55"/>
    <mergeCell ref="D53:E53"/>
    <mergeCell ref="D54:E54"/>
    <mergeCell ref="F53:H53"/>
    <mergeCell ref="I53:K53"/>
    <mergeCell ref="L53:N53"/>
    <mergeCell ref="F54:H54"/>
    <mergeCell ref="I54:K54"/>
    <mergeCell ref="L54:N54"/>
    <mergeCell ref="U31:AF32"/>
    <mergeCell ref="L51:N51"/>
    <mergeCell ref="L52:N52"/>
    <mergeCell ref="I51:K51"/>
    <mergeCell ref="I52:K52"/>
    <mergeCell ref="F37:H37"/>
    <mergeCell ref="F34:H34"/>
    <mergeCell ref="D45:E45"/>
    <mergeCell ref="D42:E42"/>
    <mergeCell ref="F42:H42"/>
    <mergeCell ref="I42:K42"/>
    <mergeCell ref="I45:K45"/>
    <mergeCell ref="D44:E44"/>
    <mergeCell ref="F44:H44"/>
    <mergeCell ref="I44:K44"/>
    <mergeCell ref="O40:Q40"/>
  </mergeCells>
  <printOptions horizontalCentered="1"/>
  <pageMargins left="0.31496062992125984" right="0.11811023622047245" top="0.55118110236220474" bottom="0.55118110236220474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ÖSYS İSTATİSTİK TÜMÜ</vt:lpstr>
      <vt:lpstr>Sayfa3</vt:lpstr>
      <vt:lpstr>'ÖSYS İSTATİSTİK TÜMÜ'!Yazdırma_Alanı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cp:lastPrinted>2017-08-15T14:35:03Z</cp:lastPrinted>
  <dcterms:created xsi:type="dcterms:W3CDTF">2016-02-28T13:49:58Z</dcterms:created>
  <dcterms:modified xsi:type="dcterms:W3CDTF">2023-06-02T07:45:08Z</dcterms:modified>
</cp:coreProperties>
</file>